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412"/>
  <workbookPr defaultThemeVersion="166925"/>
  <mc:AlternateContent xmlns:mc="http://schemas.openxmlformats.org/markup-compatibility/2006">
    <mc:Choice Requires="x15">
      <x15ac:absPath xmlns:x15ac="http://schemas.microsoft.com/office/spreadsheetml/2010/11/ac" url="https://njeda.sharepoint.com/sites/BrownfieldsTeam/Shared Documents/Brownfield Redevelopment Incentive-Tax Credit/Application/"/>
    </mc:Choice>
  </mc:AlternateContent>
  <xr:revisionPtr revIDLastSave="14" documentId="8_{95BB1BBD-6B89-44FD-A725-93A80627165C}" xr6:coauthVersionLast="47" xr6:coauthVersionMax="47" xr10:uidLastSave="{587618D5-5533-4D85-B19B-7DFEB35131DE}"/>
  <bookViews>
    <workbookView xWindow="57480" yWindow="5325" windowWidth="29040" windowHeight="16440" xr2:uid="{2E6046BB-ECE7-45B5-8BA4-DC24D8E257BF}"/>
  </bookViews>
  <sheets>
    <sheet name="Sheet1" sheetId="1" r:id="rId1"/>
    <sheet name="Sheet2" sheetId="2" state="hidden" r:id="rId2"/>
  </sheets>
  <definedNames>
    <definedName name="_Hlk95894723" localSheetId="0">Sheet1!$A$8</definedName>
    <definedName name="_xlnm.Print_Area" localSheetId="0">Sheet1!$A$1:$U$110</definedName>
    <definedName name="_xlnm.Print_Titles" localSheetId="0">Sheet1!$A:$A,Sheet1!$3:$12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105" i="1" l="1"/>
  <c r="Z107" i="1" s="1"/>
  <c r="Z108" i="1" s="1"/>
  <c r="Z96" i="1"/>
  <c r="Z90" i="1"/>
  <c r="Z91" i="1"/>
  <c r="Z92" i="1"/>
  <c r="Z93" i="1"/>
  <c r="Z94" i="1"/>
  <c r="Z95" i="1"/>
  <c r="R88" i="1" l="1"/>
  <c r="R87" i="1"/>
  <c r="R86" i="1"/>
  <c r="R85" i="1"/>
  <c r="R84" i="1"/>
  <c r="R83" i="1"/>
  <c r="R82" i="1"/>
  <c r="R81" i="1"/>
  <c r="R80" i="1"/>
  <c r="R79" i="1"/>
  <c r="R78" i="1"/>
  <c r="R77" i="1"/>
  <c r="R76" i="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13" i="1"/>
  <c r="T88" i="1"/>
  <c r="T87" i="1"/>
  <c r="T86" i="1"/>
  <c r="T85" i="1"/>
  <c r="T84" i="1"/>
  <c r="T83" i="1"/>
  <c r="T82" i="1"/>
  <c r="T81" i="1"/>
  <c r="T80" i="1"/>
  <c r="T79" i="1"/>
  <c r="T78" i="1"/>
  <c r="T77" i="1"/>
  <c r="T76" i="1"/>
  <c r="T75" i="1"/>
  <c r="T74" i="1"/>
  <c r="T73" i="1"/>
  <c r="T72" i="1"/>
  <c r="T71" i="1"/>
  <c r="T70" i="1"/>
  <c r="T69" i="1"/>
  <c r="T68" i="1"/>
  <c r="T67" i="1"/>
  <c r="T66" i="1"/>
  <c r="T65" i="1"/>
  <c r="T64" i="1"/>
  <c r="T63" i="1"/>
  <c r="T62" i="1"/>
  <c r="T61" i="1"/>
  <c r="T60" i="1"/>
  <c r="T59" i="1"/>
  <c r="T58" i="1"/>
  <c r="T57" i="1"/>
  <c r="T56" i="1"/>
  <c r="T55" i="1"/>
  <c r="T54" i="1"/>
  <c r="T53" i="1"/>
  <c r="T52" i="1"/>
  <c r="T51" i="1"/>
  <c r="T50" i="1"/>
  <c r="T49" i="1"/>
  <c r="T48" i="1"/>
  <c r="T47" i="1"/>
  <c r="T46" i="1"/>
  <c r="T45" i="1"/>
  <c r="T44" i="1"/>
  <c r="T43" i="1"/>
  <c r="T42" i="1"/>
  <c r="T41" i="1"/>
  <c r="T40" i="1"/>
  <c r="T39" i="1"/>
  <c r="T38" i="1"/>
  <c r="T37" i="1"/>
  <c r="T36" i="1"/>
  <c r="T35" i="1"/>
  <c r="T34" i="1"/>
  <c r="T33" i="1"/>
  <c r="T32" i="1"/>
  <c r="T31" i="1"/>
  <c r="T30" i="1"/>
  <c r="T29" i="1"/>
  <c r="T28" i="1"/>
  <c r="T27" i="1"/>
  <c r="T26" i="1"/>
  <c r="T25" i="1"/>
  <c r="T24" i="1"/>
  <c r="T23" i="1"/>
  <c r="T22" i="1"/>
  <c r="T21" i="1"/>
  <c r="T20" i="1"/>
  <c r="T19" i="1"/>
  <c r="T18" i="1"/>
  <c r="T17" i="1"/>
  <c r="T16" i="1"/>
  <c r="T15" i="1"/>
  <c r="T14" i="1"/>
  <c r="T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13" i="1"/>
  <c r="N14" i="1"/>
  <c r="N15" i="1"/>
  <c r="P15" i="1" s="1"/>
  <c r="N16" i="1"/>
  <c r="P16" i="1" s="1"/>
  <c r="N17" i="1"/>
  <c r="O17" i="1" s="1"/>
  <c r="N18" i="1"/>
  <c r="N19" i="1"/>
  <c r="O19" i="1" s="1"/>
  <c r="N20" i="1"/>
  <c r="O20" i="1" s="1"/>
  <c r="N21" i="1"/>
  <c r="O21" i="1" s="1"/>
  <c r="N22" i="1"/>
  <c r="N23" i="1"/>
  <c r="N24" i="1"/>
  <c r="N25" i="1"/>
  <c r="N26" i="1"/>
  <c r="N27" i="1"/>
  <c r="N28" i="1"/>
  <c r="N29" i="1"/>
  <c r="P29" i="1" s="1"/>
  <c r="N30" i="1"/>
  <c r="P30" i="1" s="1"/>
  <c r="N31" i="1"/>
  <c r="O31" i="1" s="1"/>
  <c r="N32" i="1"/>
  <c r="O32" i="1" s="1"/>
  <c r="N33" i="1"/>
  <c r="N34" i="1"/>
  <c r="P34" i="1" s="1"/>
  <c r="N35" i="1"/>
  <c r="P35" i="1" s="1"/>
  <c r="N36" i="1"/>
  <c r="P36" i="1" s="1"/>
  <c r="N37" i="1"/>
  <c r="P37" i="1" s="1"/>
  <c r="N38" i="1"/>
  <c r="P38" i="1" s="1"/>
  <c r="N39" i="1"/>
  <c r="P39" i="1" s="1"/>
  <c r="N40" i="1"/>
  <c r="P40" i="1" s="1"/>
  <c r="N41" i="1"/>
  <c r="P41" i="1" s="1"/>
  <c r="N42" i="1"/>
  <c r="P42" i="1" s="1"/>
  <c r="N43" i="1"/>
  <c r="P43" i="1" s="1"/>
  <c r="N44" i="1"/>
  <c r="P44" i="1" s="1"/>
  <c r="N45" i="1"/>
  <c r="P45" i="1" s="1"/>
  <c r="N46" i="1"/>
  <c r="P46" i="1" s="1"/>
  <c r="N47" i="1"/>
  <c r="P47" i="1" s="1"/>
  <c r="N48" i="1"/>
  <c r="P48" i="1" s="1"/>
  <c r="N49" i="1"/>
  <c r="O49" i="1" s="1"/>
  <c r="N50" i="1"/>
  <c r="N51" i="1"/>
  <c r="P51" i="1" s="1"/>
  <c r="N52" i="1"/>
  <c r="P52" i="1" s="1"/>
  <c r="N53" i="1"/>
  <c r="P53" i="1" s="1"/>
  <c r="N54" i="1"/>
  <c r="P54" i="1" s="1"/>
  <c r="N55" i="1"/>
  <c r="P55" i="1" s="1"/>
  <c r="N56" i="1"/>
  <c r="P56" i="1" s="1"/>
  <c r="N57" i="1"/>
  <c r="P57" i="1" s="1"/>
  <c r="N58" i="1"/>
  <c r="P58" i="1" s="1"/>
  <c r="N59" i="1"/>
  <c r="O59" i="1" s="1"/>
  <c r="N60" i="1"/>
  <c r="O60" i="1" s="1"/>
  <c r="N61" i="1"/>
  <c r="O61" i="1" s="1"/>
  <c r="N62" i="1"/>
  <c r="P62" i="1" s="1"/>
  <c r="N63" i="1"/>
  <c r="P63" i="1" s="1"/>
  <c r="N64" i="1"/>
  <c r="P64" i="1" s="1"/>
  <c r="N65" i="1"/>
  <c r="P65" i="1" s="1"/>
  <c r="N66" i="1"/>
  <c r="P66" i="1" s="1"/>
  <c r="N67" i="1"/>
  <c r="P67" i="1" s="1"/>
  <c r="N68" i="1"/>
  <c r="O68" i="1" s="1"/>
  <c r="N69" i="1"/>
  <c r="P69" i="1" s="1"/>
  <c r="N70" i="1"/>
  <c r="P70" i="1" s="1"/>
  <c r="N71" i="1"/>
  <c r="P71" i="1" s="1"/>
  <c r="N72" i="1"/>
  <c r="N73" i="1"/>
  <c r="P73" i="1" s="1"/>
  <c r="N74" i="1"/>
  <c r="N75" i="1"/>
  <c r="P75" i="1" s="1"/>
  <c r="N76" i="1"/>
  <c r="O76" i="1" s="1"/>
  <c r="N77" i="1"/>
  <c r="P77" i="1" s="1"/>
  <c r="N78" i="1"/>
  <c r="P78" i="1" s="1"/>
  <c r="N79" i="1"/>
  <c r="P79" i="1" s="1"/>
  <c r="N80" i="1"/>
  <c r="P80" i="1" s="1"/>
  <c r="N81" i="1"/>
  <c r="P81" i="1" s="1"/>
  <c r="N82" i="1"/>
  <c r="O82" i="1" s="1"/>
  <c r="N83" i="1"/>
  <c r="P83" i="1" s="1"/>
  <c r="N84" i="1"/>
  <c r="P84" i="1" s="1"/>
  <c r="N85" i="1"/>
  <c r="P85" i="1" s="1"/>
  <c r="N86" i="1"/>
  <c r="P86" i="1" s="1"/>
  <c r="N87" i="1"/>
  <c r="P87" i="1" s="1"/>
  <c r="N88" i="1"/>
  <c r="O88" i="1" s="1"/>
  <c r="N13" i="1"/>
  <c r="P13" i="1" s="1"/>
  <c r="Q29" i="1"/>
  <c r="Q30" i="1"/>
  <c r="Q31" i="1"/>
  <c r="Q32" i="1"/>
  <c r="Q41" i="1"/>
  <c r="Q49" i="1"/>
  <c r="Q59" i="1"/>
  <c r="Q60" i="1"/>
  <c r="Q61" i="1"/>
  <c r="Q62" i="1"/>
  <c r="Q67" i="1"/>
  <c r="Q68" i="1"/>
  <c r="Q69" i="1"/>
  <c r="Q70" i="1"/>
  <c r="Q76" i="1"/>
  <c r="Q77" i="1"/>
  <c r="Q81" i="1"/>
  <c r="Q82" i="1"/>
  <c r="Q86" i="1"/>
  <c r="Q87" i="1"/>
  <c r="Q88" i="1"/>
  <c r="Q21" i="1"/>
  <c r="Q13" i="1"/>
  <c r="M13" i="1"/>
  <c r="P82" i="1"/>
  <c r="P74" i="1"/>
  <c r="P72" i="1"/>
  <c r="P50" i="1"/>
  <c r="P33" i="1"/>
  <c r="P18"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13" i="1"/>
  <c r="V102" i="1"/>
  <c r="V103" i="1" s="1"/>
  <c r="O18" i="1"/>
  <c r="O41" i="1"/>
  <c r="M88" i="1"/>
  <c r="M87" i="1"/>
  <c r="M86" i="1"/>
  <c r="M85" i="1"/>
  <c r="M84" i="1"/>
  <c r="O84" i="1" s="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O52" i="1" s="1"/>
  <c r="M51" i="1"/>
  <c r="M50" i="1"/>
  <c r="M49" i="1"/>
  <c r="M48" i="1"/>
  <c r="M47" i="1"/>
  <c r="M46" i="1"/>
  <c r="M45" i="1"/>
  <c r="M44" i="1"/>
  <c r="O44" i="1" s="1"/>
  <c r="M43" i="1"/>
  <c r="M42" i="1"/>
  <c r="M41" i="1"/>
  <c r="M40" i="1"/>
  <c r="M39" i="1"/>
  <c r="M38" i="1"/>
  <c r="M37" i="1"/>
  <c r="M36" i="1"/>
  <c r="O36" i="1" s="1"/>
  <c r="M35" i="1"/>
  <c r="M34" i="1"/>
  <c r="M33" i="1"/>
  <c r="M32" i="1"/>
  <c r="M31" i="1"/>
  <c r="M30" i="1"/>
  <c r="M29" i="1"/>
  <c r="M28" i="1"/>
  <c r="O28" i="1" s="1"/>
  <c r="M27" i="1"/>
  <c r="M26" i="1"/>
  <c r="M25" i="1"/>
  <c r="M24" i="1"/>
  <c r="M23" i="1"/>
  <c r="M14" i="1"/>
  <c r="Q14" i="1" s="1"/>
  <c r="M15" i="1"/>
  <c r="Q15" i="1" s="1"/>
  <c r="M16" i="1"/>
  <c r="Q16" i="1" s="1"/>
  <c r="M17" i="1"/>
  <c r="Q17" i="1" s="1"/>
  <c r="M18" i="1"/>
  <c r="Q18" i="1" s="1"/>
  <c r="M19" i="1"/>
  <c r="Q19" i="1" s="1"/>
  <c r="M20" i="1"/>
  <c r="Q20" i="1" s="1"/>
  <c r="M21" i="1"/>
  <c r="M22" i="1"/>
  <c r="P49" i="1" l="1"/>
  <c r="P17" i="1"/>
  <c r="P32" i="1"/>
  <c r="O26" i="1"/>
  <c r="O34" i="1"/>
  <c r="O42" i="1"/>
  <c r="O50" i="1"/>
  <c r="O58" i="1"/>
  <c r="O66" i="1"/>
  <c r="O74" i="1"/>
  <c r="O81" i="1"/>
  <c r="R20" i="1"/>
  <c r="P20" i="1"/>
  <c r="P68" i="1"/>
  <c r="O16" i="1"/>
  <c r="O15" i="1"/>
  <c r="P88" i="1"/>
  <c r="O24" i="1"/>
  <c r="O40" i="1"/>
  <c r="O48" i="1"/>
  <c r="O56" i="1"/>
  <c r="O64" i="1"/>
  <c r="O72" i="1"/>
  <c r="O80" i="1"/>
  <c r="O86" i="1"/>
  <c r="R14" i="1"/>
  <c r="R15" i="1"/>
  <c r="R16" i="1"/>
  <c r="R17" i="1"/>
  <c r="R18" i="1"/>
  <c r="R19" i="1"/>
  <c r="O97" i="1"/>
  <c r="O70" i="1"/>
  <c r="P31" i="1"/>
  <c r="S88" i="1"/>
  <c r="T97" i="1" s="1"/>
  <c r="Z97" i="1" s="1"/>
  <c r="O38" i="1"/>
  <c r="O54" i="1"/>
  <c r="O78" i="1"/>
  <c r="O22" i="1"/>
  <c r="O46" i="1"/>
  <c r="O23" i="1"/>
  <c r="O39" i="1"/>
  <c r="O47" i="1"/>
  <c r="O55" i="1"/>
  <c r="O63" i="1"/>
  <c r="O71" i="1"/>
  <c r="O79" i="1"/>
  <c r="O87" i="1"/>
  <c r="O69" i="1"/>
  <c r="P60" i="1"/>
  <c r="O29" i="1"/>
  <c r="P21" i="1"/>
  <c r="P76" i="1"/>
  <c r="O37" i="1"/>
  <c r="O45" i="1"/>
  <c r="O53" i="1"/>
  <c r="O85" i="1"/>
  <c r="O77" i="1"/>
  <c r="Z99" i="1"/>
  <c r="Z102" i="1" s="1"/>
  <c r="P61" i="1"/>
  <c r="O25" i="1"/>
  <c r="O33" i="1"/>
  <c r="O57" i="1"/>
  <c r="O65" i="1"/>
  <c r="O73" i="1"/>
  <c r="O67" i="1"/>
  <c r="P19" i="1"/>
  <c r="O27" i="1"/>
  <c r="O35" i="1"/>
  <c r="O43" i="1"/>
  <c r="O51" i="1"/>
  <c r="O75" i="1"/>
  <c r="O83" i="1"/>
  <c r="P59" i="1"/>
  <c r="O62" i="1"/>
  <c r="O30" i="1"/>
  <c r="O13" i="1"/>
  <c r="O14" i="1"/>
  <c r="P14" i="1"/>
  <c r="Q42" i="1"/>
  <c r="Q65" i="1"/>
  <c r="Q34" i="1"/>
  <c r="Q23" i="1"/>
  <c r="Q73" i="1"/>
  <c r="M99" i="1"/>
  <c r="Q57" i="1"/>
  <c r="Q40" i="1"/>
  <c r="M97" i="1"/>
  <c r="Q22" i="1"/>
  <c r="Q80" i="1"/>
  <c r="Q72" i="1"/>
  <c r="Q64" i="1"/>
  <c r="Q56" i="1"/>
  <c r="Q47" i="1"/>
  <c r="Q39" i="1"/>
  <c r="Q79" i="1"/>
  <c r="Q71" i="1"/>
  <c r="Q63" i="1"/>
  <c r="Q55" i="1"/>
  <c r="Q46" i="1"/>
  <c r="Q38" i="1"/>
  <c r="Q78" i="1"/>
  <c r="Q54" i="1"/>
  <c r="Q45" i="1"/>
  <c r="Q37" i="1"/>
  <c r="Q85" i="1"/>
  <c r="Q53" i="1"/>
  <c r="Q44" i="1"/>
  <c r="Q36" i="1"/>
  <c r="Q28" i="1"/>
  <c r="Q26" i="1"/>
  <c r="Q84" i="1"/>
  <c r="Q52" i="1"/>
  <c r="Q43" i="1"/>
  <c r="Q35" i="1"/>
  <c r="Q27" i="1"/>
  <c r="Q25" i="1"/>
  <c r="Q83" i="1"/>
  <c r="Q75" i="1"/>
  <c r="Q51" i="1"/>
  <c r="Q48" i="1"/>
  <c r="Q24" i="1"/>
  <c r="Q74" i="1"/>
  <c r="Q66" i="1"/>
  <c r="Q58" i="1"/>
  <c r="Q50" i="1"/>
  <c r="Q33" i="1"/>
  <c r="P23" i="1"/>
  <c r="P27" i="1"/>
  <c r="P28" i="1"/>
  <c r="P22" i="1"/>
  <c r="P24" i="1"/>
  <c r="P25" i="1"/>
  <c r="P26" i="1"/>
  <c r="O99" i="1"/>
  <c r="M102" i="1" s="1"/>
  <c r="Q99" i="1" l="1"/>
  <c r="T99" i="1" s="1"/>
  <c r="T102" i="1" s="1"/>
  <c r="T103" i="1" s="1"/>
  <c r="M104" i="1"/>
  <c r="O104" i="1"/>
  <c r="Q96" i="1"/>
  <c r="T96" i="1" s="1"/>
  <c r="O102" i="1"/>
  <c r="P99" i="1"/>
  <c r="Q102" i="1" l="1"/>
  <c r="Q103" i="1" s="1"/>
  <c r="Q105" i="1" s="1"/>
  <c r="T104" i="1"/>
  <c r="Z112" i="1" s="1"/>
  <c r="T105" i="1"/>
  <c r="Z113" i="1" s="1"/>
  <c r="O96" i="1"/>
  <c r="M96" i="1"/>
  <c r="O103" i="1"/>
  <c r="M105" i="1" s="1"/>
  <c r="M103" i="1"/>
  <c r="Q104" i="1" l="1"/>
  <c r="O105" i="1"/>
  <c r="Y113" i="1"/>
</calcChain>
</file>

<file path=xl/sharedStrings.xml><?xml version="1.0" encoding="utf-8"?>
<sst xmlns="http://schemas.openxmlformats.org/spreadsheetml/2006/main" count="89" uniqueCount="79">
  <si>
    <t>Form BRIP-PI-03</t>
  </si>
  <si>
    <t>Applicants to fill in areas in blue</t>
  </si>
  <si>
    <t>BROWNFIELDS REDEVELOPMENT INCENTIVE PROGRAM PROJECT COST ESTIMATE</t>
  </si>
  <si>
    <t>Name of Redevelopment Project:</t>
  </si>
  <si>
    <t>Address(es) of Project:</t>
  </si>
  <si>
    <t>Government Restricted Municipality (yes/no):</t>
  </si>
  <si>
    <t>Qualified Incentive Tract (yes/no):</t>
  </si>
  <si>
    <t>Redevelopment Project Cost Estimate</t>
  </si>
  <si>
    <t xml:space="preserve">Typical projects are eligible for awards of up to 50% of remediation costs up to a maximum of $4 Million. Government Restricted Municipalities or Qualified Incentive Tracts are eligible for awards of up to 60% of remediation costs up to a maximum of $8 Million. Prior environmental assessment costs (within 24 months of the application date) may be included if these costs are eligible for reimbursement under this program. Total Project Costs means any and all construction costs (if applicable to the redevelopment project) and remediation costs incurred by the developer and affiliate for the proposed redevelopment project.  Non-remediation costs (construction costs) do not apply to remediation only projects. Itemize project costs in detail, below. Provide itemized detailed backup for quoted subcontractor prices (you may upload this as a separate file). </t>
  </si>
  <si>
    <t>Task (complete all that apply)</t>
  </si>
  <si>
    <t xml:space="preserve">Item Description </t>
  </si>
  <si>
    <t>Item Type
(drop down list)</t>
  </si>
  <si>
    <t>Quantity</t>
  </si>
  <si>
    <t>Units</t>
  </si>
  <si>
    <t>Rate or Unit Price ($)</t>
  </si>
  <si>
    <t>Markup and
Surcharge in %</t>
  </si>
  <si>
    <r>
      <t xml:space="preserve">Were these costs for environmental assessment &amp; investigation studies or surveys incurred w/in 24 months prior to application?  (includes PA/SI/RI/RAW, demolition plans, Hazmat Survey)
</t>
    </r>
    <r>
      <rPr>
        <b/>
        <sz val="12"/>
        <color rgb="FF000000"/>
        <rFont val="Calibri"/>
        <family val="2"/>
        <scheme val="minor"/>
      </rPr>
      <t>(yes or no)</t>
    </r>
  </si>
  <si>
    <t>Does this meet the definition of an eligible remediation cost?*</t>
  </si>
  <si>
    <t>Is this a cost other than an eligible "remediation cost" that is part of the "total cost of remediation"?**</t>
  </si>
  <si>
    <t>Is this a cost associated with the redevelopment project that is not remediation?***</t>
  </si>
  <si>
    <t>Notes</t>
  </si>
  <si>
    <t>Calculations</t>
  </si>
  <si>
    <t>Eligible/ Ineligible</t>
  </si>
  <si>
    <t>Eligible Remediation Costs</t>
  </si>
  <si>
    <t>Ineligible Remediation costs</t>
  </si>
  <si>
    <t>to  be completed by NJDEP</t>
  </si>
  <si>
    <t>to  be completed by NJEDA</t>
  </si>
  <si>
    <t>Approved Assessment &amp; Investigation Costs incurred  within 24 months prior to application</t>
  </si>
  <si>
    <t>(per BRIP-PI-01, 02, &amp; 04)</t>
  </si>
  <si>
    <t>(per BRIP-PI-02)</t>
  </si>
  <si>
    <t>(if applicable to be included in subtotal)</t>
  </si>
  <si>
    <t>(yes or no)</t>
  </si>
  <si>
    <t>Subtotal
($)</t>
  </si>
  <si>
    <t>Costs listed as eligible</t>
  </si>
  <si>
    <t>Prior Eligible Costs</t>
  </si>
  <si>
    <t>Non Remediation Costs</t>
  </si>
  <si>
    <t>NJDEP Recommendations / Notes</t>
  </si>
  <si>
    <t>NJDEP Approved Amount( $)</t>
  </si>
  <si>
    <t>Eligible / Ineligible
(yes/no)</t>
  </si>
  <si>
    <t>NJEDA Approved Amount ($)</t>
  </si>
  <si>
    <t>Subtotal ($)</t>
  </si>
  <si>
    <t xml:space="preserve"> </t>
  </si>
  <si>
    <t>* “Remediation costs” means all reasonable costs by the developer and any affiliate that are associated with the remediation of a contaminated site or other brownfield site, except: the cost of acquisition of the site at which the redevelopment project will be conducted; any costs incurred in financing the remediation, legal fees, incentive consultant fees; and Authority fees. Remediation costs may include required NJDEP Site Remediation Program fees and other NJDEP permit fees. Remediation costs shall not include payment for penalties or violations. Remediation costs shall not include costs prior to application, except that remediation costs shall include costs for studies and surveys including, but not limited to, preliminary environmental assessments, environmental site investigations, and workplans incurred within the 24 months prior to date of application.</t>
  </si>
  <si>
    <t xml:space="preserve">** “Total cost of remediation” means any and all costs incurred for, and in connection with, the redevelopment project by the developer and any affiliate, until submission of the documents necessary for the issuance of certification of completion of remediation by NJDEP or upon such other event evidencing project completion as set forth in the redevelopment agreement. These costs may also include fees incurred for financing, penalties, and violations of the redevelopment project. </t>
  </si>
  <si>
    <t>*** "Remediation only" redevelopment projects should not have costs included in this column</t>
  </si>
  <si>
    <t>Prior Eligible Environmental Assessment Costs (within 24 months of the application date):</t>
  </si>
  <si>
    <t>Prior Environmental Assessment Costs (within 24 months of the application date):</t>
  </si>
  <si>
    <t>Non-remediation Construction and Redevelopment Costs:</t>
  </si>
  <si>
    <t>Non-remediation Construction Costs</t>
  </si>
  <si>
    <t>NA</t>
  </si>
  <si>
    <t>Non-remediation Construction Costs:</t>
  </si>
  <si>
    <t>Sum of Eligible Remediation Costs (without contingency):</t>
  </si>
  <si>
    <t>Sum of Eligible Remediation Costs:</t>
  </si>
  <si>
    <t>Sum of Eligible Approved Remediation Costs:</t>
  </si>
  <si>
    <t>Requested Contingency for Eligible Remediation Costs (applicant to propose a % contingency for the project) that are not already included in the above Remediation Costs  :</t>
  </si>
  <si>
    <t>Contingency % :</t>
  </si>
  <si>
    <t>Contingency %:</t>
  </si>
  <si>
    <t>Contingency Amount</t>
  </si>
  <si>
    <t>Contingency Amount:</t>
  </si>
  <si>
    <t>Sum of Eligible Remediation Costs including Contingency</t>
  </si>
  <si>
    <t>Sum of Eligible Remediation Costs including Contingency:</t>
  </si>
  <si>
    <t>Sum of Eligible Approved Remediation Costs including Contingency:</t>
  </si>
  <si>
    <t>Total Cost of Remediation (includes eligible and ineligible remediation costs; does not include non-remediation construction / redevelopment costs):</t>
  </si>
  <si>
    <t>Total Cost of Remediation (includes eligible and ineligible):</t>
  </si>
  <si>
    <t>Percent Award (50% or 60%):</t>
  </si>
  <si>
    <t>Total Project Costs (sum of non-remediation costs and remediation costs):</t>
  </si>
  <si>
    <t>Total Project Costs:</t>
  </si>
  <si>
    <t>Award % x eligible costs:</t>
  </si>
  <si>
    <t xml:space="preserve">If remediation costs exceed the program cap then the excess costs should be moved to total cost of remediation.  </t>
  </si>
  <si>
    <t>Program cap ($4M or $8M):</t>
  </si>
  <si>
    <t xml:space="preserve">Total Project Costs means any and all construction costs (if applicable to the project) and remediation costs incurred by the developer and affiliate for the proposed redevelopment project.  </t>
  </si>
  <si>
    <t>Eligible Remediation costs exceeding program cap:</t>
  </si>
  <si>
    <t>Non-remediation costs (construction costs) do not apply to remediation only projects.</t>
  </si>
  <si>
    <t xml:space="preserve"> Form BRIP-PI-03 
Revised 4-2023
</t>
  </si>
  <si>
    <t>Recommendation amount for award:</t>
  </si>
  <si>
    <t xml:space="preserve"> Form BRI-PI-03 
Revised 4-2023
</t>
  </si>
  <si>
    <t>Total Project Costs means any and all construction costs (if applicable to the project) and remediation costs incurred by the developer and affiliate for the proposed redevelopment project.  Non-remediation costs (construction costs) do no apply to remediation only projects.</t>
  </si>
  <si>
    <t>Yes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</si>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</sst>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quot;$&quot;#,##0.00"/>
    <numFmt numFmtId="165" formatCode="_([$$-409]* #,##0.00_);_([$$-409]* \(#,##0.00\);_([$$-409]* &quot;-&quot;??_);_(@_)"/>
  </numFmts>
  <fonts count="14">
    <font>
      <sz val="11"/>
      <color theme="1"/>
      <name val="Calibri"/>
      <family val="2"/>
      <scheme val="minor"/>
    </font>
    <font>
      <b/>
      <sz val="11"/>
      <color theme="1"/>
      <name val="Calibri"/>
      <family val="2"/>
      <scheme val="minor"/>
    </font>
    <font>
      <sz val="10"/>
      <color theme="1"/>
      <name val="Calibri"/>
      <family val="2"/>
    </font>
    <font>
      <b/>
      <sz val="14"/>
      <color theme="1"/>
      <name val="Calibri"/>
      <family val="2"/>
      <scheme val="minor"/>
    </font>
    <font>
      <b/>
      <sz val="13"/>
      <color theme="1"/>
      <name val="Calibri"/>
      <family val="2"/>
      <scheme val="minor"/>
    </font>
    <font>
      <sz val="5"/>
      <color theme="1"/>
      <name val="Times New Roman"/>
      <family val="1"/>
    </font>
    <font>
      <sz val="11"/>
      <color theme="1"/>
      <name val="Calibri"/>
      <family val="2"/>
      <scheme val="minor"/>
    </font>
    <font>
      <sz val="10"/>
      <color theme="1"/>
      <name val="Calibri"/>
      <family val="2"/>
      <scheme val="minor"/>
    </font>
    <font>
      <b/>
      <sz val="14"/>
      <color rgb="FF000000"/>
      <name val="Calibri"/>
      <family val="2"/>
      <scheme val="minor"/>
    </font>
    <font>
      <b/>
      <i/>
      <sz val="14"/>
      <color rgb="FF000000"/>
      <name val="Calibri"/>
      <family val="2"/>
      <scheme val="minor"/>
    </font>
    <font>
      <b/>
      <sz val="12"/>
      <color rgb="FF000000"/>
      <name val="Calibri"/>
      <family val="2"/>
      <scheme val="minor"/>
    </font>
    <font>
      <b/>
      <sz val="11"/>
      <color rgb="FF000000"/>
      <name val="Calibri"/>
      <family val="2"/>
      <scheme val="minor"/>
    </font>
    <font>
      <b/>
      <i/>
      <sz val="11"/>
      <color theme="1"/>
      <name val="Calibri"/>
      <family val="2"/>
      <scheme val="minor"/>
    </font>
    <font>
      <i/>
      <sz val="11"/>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BC2E6"/>
        <bgColor rgb="FF000000"/>
      </patternFill>
    </fill>
    <fill>
      <patternFill patternType="solid">
        <fgColor rgb="FFA9D08E"/>
        <bgColor rgb="FF000000"/>
      </patternFill>
    </fill>
    <fill>
      <patternFill patternType="solid">
        <fgColor theme="9" tint="0.39997558519241921"/>
        <bgColor indexed="64"/>
      </patternFill>
    </fill>
    <fill>
      <patternFill patternType="solid">
        <fgColor theme="7" tint="0.79998168889431442"/>
        <bgColor rgb="FF000000"/>
      </patternFill>
    </fill>
    <fill>
      <patternFill patternType="solid">
        <fgColor theme="7" tint="0.79998168889431442"/>
        <bgColor indexed="64"/>
      </patternFill>
    </fill>
    <fill>
      <patternFill patternType="solid">
        <fgColor theme="8" tint="0.39997558519241921"/>
        <bgColor indexed="64"/>
      </patternFill>
    </fill>
    <fill>
      <patternFill patternType="solid">
        <fgColor theme="0" tint="-0.14999847407452621"/>
        <bgColor rgb="FF000000"/>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ck">
        <color indexed="64"/>
      </left>
      <right style="thick">
        <color indexed="64"/>
      </right>
      <top style="thick">
        <color indexed="64"/>
      </top>
      <bottom/>
      <diagonal/>
    </border>
    <border>
      <left/>
      <right style="thick">
        <color indexed="64"/>
      </right>
      <top style="thick">
        <color indexed="64"/>
      </top>
      <bottom/>
      <diagonal/>
    </border>
    <border>
      <left/>
      <right/>
      <top/>
      <bottom style="thick">
        <color indexed="64"/>
      </bottom>
      <diagonal/>
    </border>
    <border>
      <left style="thick">
        <color indexed="64"/>
      </left>
      <right style="thick">
        <color indexed="64"/>
      </right>
      <top/>
      <bottom style="thick">
        <color indexed="64"/>
      </bottom>
      <diagonal/>
    </border>
    <border>
      <left/>
      <right style="thick">
        <color indexed="64"/>
      </right>
      <top/>
      <bottom style="thick">
        <color indexed="64"/>
      </bottom>
      <diagonal/>
    </border>
    <border>
      <left style="thin">
        <color indexed="64"/>
      </left>
      <right/>
      <top/>
      <bottom/>
      <diagonal/>
    </border>
    <border>
      <left/>
      <right style="thin">
        <color indexed="64"/>
      </right>
      <top/>
      <bottom style="thick">
        <color indexed="64"/>
      </bottom>
      <diagonal/>
    </border>
    <border>
      <left/>
      <right style="thin">
        <color indexed="64"/>
      </right>
      <top/>
      <bottom/>
      <diagonal/>
    </border>
    <border>
      <left/>
      <right/>
      <top style="thick">
        <color indexed="64"/>
      </top>
      <bottom/>
      <diagonal/>
    </border>
    <border>
      <left/>
      <right style="thick">
        <color auto="1"/>
      </right>
      <top/>
      <bottom/>
      <diagonal/>
    </border>
    <border>
      <left style="thin">
        <color indexed="64"/>
      </left>
      <right/>
      <top/>
      <bottom style="thick">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s>
  <cellStyleXfs count="3">
    <xf numFmtId="0" fontId="0" fillId="0" borderId="0"/>
    <xf numFmtId="44" fontId="6" fillId="0" borderId="0" applyFont="0" applyFill="0" applyBorder="0" applyAlignment="0" applyProtection="0"/>
    <xf numFmtId="9" fontId="6" fillId="0" borderId="0" applyFont="0" applyFill="0" applyBorder="0" applyAlignment="0" applyProtection="0"/>
  </cellStyleXfs>
  <cellXfs count="206">
    <xf numFmtId="0" fontId="0" fillId="0" borderId="0" xfId="0"/>
    <xf numFmtId="0" fontId="0" fillId="0" borderId="0" xfId="0" applyProtection="1"/>
    <xf numFmtId="0" fontId="2" fillId="0" borderId="0" xfId="0" applyFont="1" applyAlignment="1" applyProtection="1">
      <alignment horizontal="right" vertical="center"/>
    </xf>
    <xf numFmtId="0" fontId="0" fillId="0" borderId="3" xfId="0" applyBorder="1" applyProtection="1"/>
    <xf numFmtId="44" fontId="0" fillId="0" borderId="4" xfId="1" applyNumberFormat="1" applyFont="1" applyBorder="1" applyAlignment="1" applyProtection="1">
      <alignment horizontal="right"/>
    </xf>
    <xf numFmtId="0" fontId="0" fillId="0" borderId="0" xfId="0" applyFill="1" applyBorder="1" applyProtection="1"/>
    <xf numFmtId="0" fontId="0" fillId="0" borderId="0" xfId="0" applyFill="1" applyAlignment="1" applyProtection="1">
      <alignment vertical="center"/>
    </xf>
    <xf numFmtId="0" fontId="0" fillId="0" borderId="0" xfId="0" applyFill="1" applyProtection="1"/>
    <xf numFmtId="0" fontId="1" fillId="0" borderId="5" xfId="0" applyFont="1" applyBorder="1" applyAlignment="1" applyProtection="1">
      <alignment vertical="center"/>
      <protection locked="0"/>
    </xf>
    <xf numFmtId="0" fontId="8" fillId="5" borderId="15" xfId="0" applyFont="1" applyFill="1" applyBorder="1" applyAlignment="1">
      <alignment horizontal="right"/>
    </xf>
    <xf numFmtId="0" fontId="1" fillId="0" borderId="0" xfId="0" applyFont="1" applyFill="1" applyBorder="1" applyAlignment="1" applyProtection="1">
      <alignment horizontal="right"/>
    </xf>
    <xf numFmtId="0" fontId="3" fillId="2" borderId="2" xfId="0" applyFont="1" applyFill="1" applyBorder="1" applyAlignment="1" applyProtection="1">
      <alignment horizontal="center" vertical="center"/>
    </xf>
    <xf numFmtId="0" fontId="0" fillId="0" borderId="0" xfId="0" applyAlignment="1" applyProtection="1">
      <alignment horizontal="left"/>
    </xf>
    <xf numFmtId="0" fontId="1" fillId="0" borderId="0" xfId="0" applyFont="1" applyFill="1" applyBorder="1" applyAlignment="1" applyProtection="1">
      <alignment horizontal="left"/>
    </xf>
    <xf numFmtId="0" fontId="0" fillId="2" borderId="5" xfId="0" applyFill="1" applyBorder="1" applyAlignment="1" applyProtection="1">
      <alignment vertical="center"/>
    </xf>
    <xf numFmtId="0" fontId="0" fillId="2" borderId="6" xfId="0" applyFill="1" applyBorder="1" applyAlignment="1" applyProtection="1">
      <alignment vertical="center"/>
    </xf>
    <xf numFmtId="0" fontId="4" fillId="2" borderId="8" xfId="0" applyFont="1" applyFill="1" applyBorder="1" applyAlignment="1" applyProtection="1">
      <alignment vertical="top" wrapText="1"/>
    </xf>
    <xf numFmtId="0" fontId="4" fillId="2" borderId="7" xfId="0" applyFont="1" applyFill="1" applyBorder="1" applyAlignment="1" applyProtection="1">
      <alignment vertical="top" wrapText="1"/>
    </xf>
    <xf numFmtId="0" fontId="1" fillId="0" borderId="0" xfId="0" applyFont="1" applyFill="1" applyBorder="1" applyAlignment="1" applyProtection="1"/>
    <xf numFmtId="0" fontId="3" fillId="2" borderId="2" xfId="0" applyFont="1" applyFill="1" applyBorder="1" applyAlignment="1" applyProtection="1">
      <alignment vertical="center"/>
    </xf>
    <xf numFmtId="0" fontId="3" fillId="2" borderId="6" xfId="0" applyFont="1" applyFill="1" applyBorder="1" applyAlignment="1" applyProtection="1">
      <alignment vertical="center"/>
    </xf>
    <xf numFmtId="44" fontId="1" fillId="0" borderId="0" xfId="1" applyFont="1" applyFill="1" applyBorder="1" applyAlignment="1" applyProtection="1">
      <alignment horizontal="right"/>
    </xf>
    <xf numFmtId="9" fontId="1" fillId="0" borderId="0" xfId="2" applyFont="1" applyFill="1" applyBorder="1" applyAlignment="1" applyProtection="1">
      <alignment horizontal="right"/>
    </xf>
    <xf numFmtId="0" fontId="1" fillId="2" borderId="0" xfId="0" applyFont="1" applyFill="1" applyBorder="1" applyAlignment="1" applyProtection="1"/>
    <xf numFmtId="44" fontId="1" fillId="2" borderId="0" xfId="1" applyFont="1" applyFill="1" applyBorder="1" applyAlignment="1" applyProtection="1"/>
    <xf numFmtId="9" fontId="1" fillId="2" borderId="0" xfId="2" applyFont="1" applyFill="1" applyBorder="1" applyAlignment="1" applyProtection="1"/>
    <xf numFmtId="0" fontId="1" fillId="2" borderId="0" xfId="0" applyFont="1" applyFill="1" applyBorder="1" applyAlignment="1" applyProtection="1">
      <alignment horizontal="right"/>
    </xf>
    <xf numFmtId="0" fontId="1" fillId="2" borderId="0" xfId="0" applyFont="1" applyFill="1" applyBorder="1" applyAlignment="1" applyProtection="1">
      <alignment horizontal="left"/>
    </xf>
    <xf numFmtId="0" fontId="1" fillId="2" borderId="0" xfId="0" applyFont="1" applyFill="1" applyBorder="1" applyAlignment="1" applyProtection="1">
      <alignment wrapText="1"/>
    </xf>
    <xf numFmtId="44" fontId="1" fillId="2" borderId="0" xfId="1" applyFont="1" applyFill="1" applyBorder="1" applyAlignment="1" applyProtection="1">
      <alignment wrapText="1"/>
    </xf>
    <xf numFmtId="9" fontId="1" fillId="2" borderId="0" xfId="2" applyFont="1" applyFill="1" applyBorder="1" applyAlignment="1" applyProtection="1">
      <alignment wrapText="1"/>
    </xf>
    <xf numFmtId="0" fontId="1" fillId="6" borderId="0" xfId="0" applyFont="1" applyFill="1" applyBorder="1" applyAlignment="1" applyProtection="1">
      <alignment horizontal="right"/>
    </xf>
    <xf numFmtId="44" fontId="0" fillId="6" borderId="4" xfId="1" applyNumberFormat="1" applyFont="1" applyFill="1" applyBorder="1" applyAlignment="1" applyProtection="1">
      <alignment horizontal="right"/>
    </xf>
    <xf numFmtId="0" fontId="1" fillId="8" borderId="0" xfId="0" applyFont="1" applyFill="1" applyBorder="1" applyAlignment="1" applyProtection="1">
      <alignment horizontal="right"/>
    </xf>
    <xf numFmtId="0" fontId="1" fillId="8" borderId="8" xfId="0" applyFont="1" applyFill="1" applyBorder="1" applyAlignment="1" applyProtection="1">
      <alignment horizontal="right"/>
    </xf>
    <xf numFmtId="0" fontId="1" fillId="8" borderId="16" xfId="0" applyFont="1" applyFill="1" applyBorder="1" applyAlignment="1" applyProtection="1">
      <alignment horizontal="right"/>
    </xf>
    <xf numFmtId="0" fontId="1" fillId="8" borderId="10" xfId="0" applyFont="1" applyFill="1" applyBorder="1" applyAlignment="1" applyProtection="1">
      <alignment horizontal="right"/>
    </xf>
    <xf numFmtId="0" fontId="8" fillId="7" borderId="13" xfId="0" applyFont="1" applyFill="1" applyBorder="1" applyAlignment="1">
      <alignment horizontal="center" wrapText="1"/>
    </xf>
    <xf numFmtId="0" fontId="8" fillId="7" borderId="15" xfId="0" applyFont="1" applyFill="1" applyBorder="1" applyAlignment="1">
      <alignment horizontal="center"/>
    </xf>
    <xf numFmtId="0" fontId="1" fillId="0" borderId="0" xfId="0" applyFont="1" applyBorder="1" applyAlignment="1" applyProtection="1">
      <alignment vertical="center"/>
      <protection locked="0"/>
    </xf>
    <xf numFmtId="0" fontId="1" fillId="0" borderId="0" xfId="0" applyFont="1" applyBorder="1" applyAlignment="1" applyProtection="1">
      <alignment vertical="center"/>
    </xf>
    <xf numFmtId="0" fontId="8" fillId="5" borderId="13" xfId="0" applyFont="1" applyFill="1" applyBorder="1" applyAlignment="1">
      <alignment horizontal="right"/>
    </xf>
    <xf numFmtId="0" fontId="1" fillId="6" borderId="0" xfId="0" applyFont="1" applyFill="1" applyBorder="1" applyAlignment="1" applyProtection="1">
      <alignment horizontal="right" wrapText="1"/>
    </xf>
    <xf numFmtId="0" fontId="8" fillId="7" borderId="15" xfId="0" applyFont="1" applyFill="1" applyBorder="1" applyAlignment="1">
      <alignment horizontal="center" wrapText="1"/>
    </xf>
    <xf numFmtId="165" fontId="0" fillId="6" borderId="18" xfId="1" applyNumberFormat="1" applyFont="1" applyFill="1" applyBorder="1" applyAlignment="1" applyProtection="1"/>
    <xf numFmtId="9" fontId="0" fillId="6" borderId="18" xfId="2" applyFont="1" applyFill="1" applyBorder="1" applyAlignment="1" applyProtection="1"/>
    <xf numFmtId="0" fontId="1" fillId="6" borderId="5" xfId="0" applyFont="1" applyFill="1" applyBorder="1" applyAlignment="1" applyProtection="1">
      <alignment horizontal="right" wrapText="1"/>
    </xf>
    <xf numFmtId="0" fontId="2" fillId="0" borderId="0" xfId="0" applyFont="1" applyAlignment="1" applyProtection="1">
      <alignment horizontal="left" vertical="center"/>
    </xf>
    <xf numFmtId="0" fontId="1" fillId="2" borderId="0" xfId="0" applyFont="1" applyFill="1" applyBorder="1" applyProtection="1"/>
    <xf numFmtId="44" fontId="1" fillId="2" borderId="0" xfId="1" applyFont="1" applyFill="1" applyBorder="1" applyProtection="1"/>
    <xf numFmtId="9" fontId="1" fillId="2" borderId="0" xfId="2" applyFont="1" applyFill="1" applyBorder="1" applyProtection="1"/>
    <xf numFmtId="44" fontId="1" fillId="0" borderId="20" xfId="1" applyFont="1" applyFill="1" applyBorder="1" applyAlignment="1" applyProtection="1">
      <alignment horizontal="right"/>
    </xf>
    <xf numFmtId="0" fontId="1" fillId="0" borderId="0"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 fillId="0" borderId="8" xfId="0" applyFont="1" applyBorder="1" applyAlignment="1" applyProtection="1">
      <alignment vertical="center"/>
      <protection locked="0"/>
    </xf>
    <xf numFmtId="44" fontId="0" fillId="0" borderId="8" xfId="1" applyNumberFormat="1" applyFont="1" applyBorder="1" applyAlignment="1" applyProtection="1">
      <alignment horizontal="right"/>
    </xf>
    <xf numFmtId="0" fontId="4" fillId="2" borderId="5" xfId="0" applyFont="1" applyFill="1" applyBorder="1" applyAlignment="1" applyProtection="1">
      <alignment horizontal="center" vertical="center" wrapText="1"/>
    </xf>
    <xf numFmtId="0" fontId="7" fillId="2" borderId="8" xfId="0" applyFont="1" applyFill="1" applyBorder="1" applyAlignment="1" applyProtection="1">
      <alignment vertical="top" wrapText="1"/>
    </xf>
    <xf numFmtId="44" fontId="1" fillId="2" borderId="20" xfId="1" applyNumberFormat="1" applyFont="1" applyFill="1" applyBorder="1" applyAlignment="1" applyProtection="1"/>
    <xf numFmtId="165" fontId="1" fillId="2" borderId="20" xfId="1" applyNumberFormat="1" applyFont="1" applyFill="1" applyBorder="1" applyAlignment="1" applyProtection="1"/>
    <xf numFmtId="0" fontId="1" fillId="9" borderId="0" xfId="0" applyFont="1" applyFill="1" applyBorder="1" applyAlignment="1" applyProtection="1">
      <alignment wrapText="1"/>
    </xf>
    <xf numFmtId="44" fontId="1" fillId="9" borderId="0" xfId="1" applyFont="1" applyFill="1" applyBorder="1" applyAlignment="1" applyProtection="1">
      <alignment wrapText="1"/>
    </xf>
    <xf numFmtId="9" fontId="1" fillId="9" borderId="0" xfId="2" applyFont="1" applyFill="1" applyBorder="1" applyAlignment="1" applyProtection="1">
      <alignment wrapText="1"/>
    </xf>
    <xf numFmtId="44" fontId="1" fillId="2" borderId="20" xfId="1" applyFont="1" applyFill="1" applyBorder="1" applyAlignment="1" applyProtection="1"/>
    <xf numFmtId="0" fontId="1" fillId="3" borderId="0" xfId="0" applyFont="1" applyFill="1" applyBorder="1" applyAlignment="1" applyProtection="1">
      <alignment horizontal="left"/>
    </xf>
    <xf numFmtId="0" fontId="1" fillId="3" borderId="0" xfId="0" applyFont="1" applyFill="1" applyBorder="1" applyProtection="1"/>
    <xf numFmtId="44" fontId="1" fillId="3" borderId="0" xfId="1" applyFont="1" applyFill="1" applyBorder="1" applyProtection="1"/>
    <xf numFmtId="9" fontId="1" fillId="3" borderId="0" xfId="2" applyFont="1" applyFill="1" applyBorder="1" applyProtection="1"/>
    <xf numFmtId="0" fontId="1" fillId="3" borderId="0" xfId="0" applyFont="1" applyFill="1" applyBorder="1" applyAlignment="1" applyProtection="1">
      <alignment horizontal="right"/>
    </xf>
    <xf numFmtId="0" fontId="1" fillId="3" borderId="0" xfId="0" applyFont="1" applyFill="1" applyBorder="1" applyAlignment="1" applyProtection="1">
      <alignment horizontal="right" wrapText="1"/>
    </xf>
    <xf numFmtId="165" fontId="0" fillId="3" borderId="18" xfId="1" applyNumberFormat="1" applyFont="1" applyFill="1" applyBorder="1" applyAlignment="1" applyProtection="1"/>
    <xf numFmtId="0" fontId="1" fillId="3" borderId="0" xfId="0" applyFont="1" applyFill="1" applyBorder="1" applyAlignment="1" applyProtection="1"/>
    <xf numFmtId="44" fontId="1" fillId="3" borderId="0" xfId="1" applyFont="1" applyFill="1" applyBorder="1" applyAlignment="1" applyProtection="1"/>
    <xf numFmtId="9" fontId="1" fillId="3" borderId="0" xfId="2" applyFont="1" applyFill="1" applyBorder="1" applyAlignment="1" applyProtection="1"/>
    <xf numFmtId="44" fontId="1" fillId="3" borderId="20" xfId="1" applyNumberFormat="1" applyFont="1" applyFill="1" applyBorder="1" applyAlignment="1" applyProtection="1"/>
    <xf numFmtId="44" fontId="0" fillId="3" borderId="18" xfId="1" applyNumberFormat="1" applyFont="1" applyFill="1" applyBorder="1" applyAlignment="1" applyProtection="1"/>
    <xf numFmtId="0" fontId="1" fillId="6" borderId="13" xfId="0" applyFont="1" applyFill="1" applyBorder="1" applyAlignment="1" applyProtection="1">
      <alignment horizontal="right" wrapText="1"/>
    </xf>
    <xf numFmtId="165" fontId="0" fillId="6" borderId="17" xfId="1" applyNumberFormat="1" applyFont="1" applyFill="1" applyBorder="1" applyAlignment="1" applyProtection="1"/>
    <xf numFmtId="44" fontId="1" fillId="2" borderId="20" xfId="1" applyFont="1" applyFill="1" applyBorder="1" applyAlignment="1" applyProtection="1">
      <alignment horizontal="right"/>
    </xf>
    <xf numFmtId="165" fontId="1" fillId="3" borderId="20" xfId="1" applyNumberFormat="1" applyFont="1" applyFill="1" applyBorder="1" applyAlignment="1" applyProtection="1"/>
    <xf numFmtId="9" fontId="1" fillId="9" borderId="20" xfId="2" applyFont="1" applyFill="1" applyBorder="1" applyAlignment="1" applyProtection="1"/>
    <xf numFmtId="0" fontId="0" fillId="9" borderId="0" xfId="0" applyFill="1" applyProtection="1"/>
    <xf numFmtId="0" fontId="1" fillId="9" borderId="5" xfId="0" applyFont="1" applyFill="1" applyBorder="1" applyAlignment="1" applyProtection="1">
      <alignment vertical="center"/>
      <protection locked="0"/>
    </xf>
    <xf numFmtId="0" fontId="1" fillId="9" borderId="0" xfId="0" applyFont="1" applyFill="1" applyBorder="1" applyAlignment="1" applyProtection="1">
      <alignment vertical="center"/>
    </xf>
    <xf numFmtId="0" fontId="0" fillId="9" borderId="0" xfId="0" applyFill="1" applyBorder="1" applyAlignment="1" applyProtection="1">
      <alignment horizontal="left" vertical="center"/>
    </xf>
    <xf numFmtId="0" fontId="1" fillId="9" borderId="8" xfId="0" applyFont="1" applyFill="1" applyBorder="1" applyAlignment="1" applyProtection="1">
      <alignment horizontal="left" vertical="center"/>
      <protection locked="0"/>
    </xf>
    <xf numFmtId="44" fontId="0" fillId="6" borderId="18" xfId="1" applyFont="1" applyFill="1" applyBorder="1" applyAlignment="1" applyProtection="1"/>
    <xf numFmtId="44" fontId="0" fillId="6" borderId="6" xfId="1" applyFont="1" applyFill="1" applyBorder="1" applyAlignment="1" applyProtection="1"/>
    <xf numFmtId="44" fontId="0" fillId="6" borderId="18" xfId="2" applyNumberFormat="1" applyFont="1" applyFill="1" applyBorder="1" applyAlignment="1" applyProtection="1"/>
    <xf numFmtId="0" fontId="8" fillId="7" borderId="12" xfId="0" applyFont="1" applyFill="1" applyBorder="1" applyAlignment="1">
      <alignment horizontal="center" wrapText="1"/>
    </xf>
    <xf numFmtId="44" fontId="1" fillId="8" borderId="20" xfId="1" applyFont="1" applyFill="1" applyBorder="1" applyAlignment="1" applyProtection="1">
      <alignment horizontal="right"/>
    </xf>
    <xf numFmtId="165" fontId="1" fillId="8" borderId="20" xfId="1" applyNumberFormat="1" applyFont="1" applyFill="1" applyBorder="1" applyAlignment="1" applyProtection="1"/>
    <xf numFmtId="44" fontId="1" fillId="8" borderId="20" xfId="1" applyNumberFormat="1" applyFont="1" applyFill="1" applyBorder="1" applyAlignment="1" applyProtection="1"/>
    <xf numFmtId="9" fontId="1" fillId="8" borderId="20" xfId="2" applyFont="1" applyFill="1" applyBorder="1" applyAlignment="1" applyProtection="1"/>
    <xf numFmtId="44" fontId="1" fillId="8" borderId="20" xfId="1" applyFont="1" applyFill="1" applyBorder="1" applyAlignment="1" applyProtection="1"/>
    <xf numFmtId="165" fontId="1" fillId="8" borderId="15" xfId="1" applyNumberFormat="1" applyFont="1" applyFill="1" applyBorder="1" applyAlignment="1" applyProtection="1"/>
    <xf numFmtId="0" fontId="1" fillId="0" borderId="0" xfId="0" applyFont="1" applyBorder="1" applyAlignment="1" applyProtection="1">
      <alignment horizontal="center" vertical="center"/>
    </xf>
    <xf numFmtId="0" fontId="1" fillId="0" borderId="0"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0" xfId="0" applyFont="1" applyFill="1" applyBorder="1" applyAlignment="1" applyProtection="1">
      <alignment horizontal="center"/>
    </xf>
    <xf numFmtId="44" fontId="1" fillId="0" borderId="0" xfId="1" applyFont="1" applyFill="1" applyBorder="1" applyAlignment="1" applyProtection="1">
      <alignment horizontal="center"/>
    </xf>
    <xf numFmtId="44" fontId="1" fillId="3" borderId="0" xfId="1" applyFont="1" applyFill="1" applyBorder="1" applyAlignment="1" applyProtection="1">
      <alignment horizontal="center"/>
    </xf>
    <xf numFmtId="44" fontId="1" fillId="2" borderId="0" xfId="1" applyFont="1" applyFill="1" applyBorder="1" applyAlignment="1" applyProtection="1">
      <alignment horizontal="center"/>
    </xf>
    <xf numFmtId="44" fontId="1" fillId="2" borderId="0" xfId="1" applyFont="1" applyFill="1" applyBorder="1" applyAlignment="1" applyProtection="1">
      <alignment horizontal="center" wrapText="1"/>
    </xf>
    <xf numFmtId="0" fontId="8" fillId="10" borderId="19" xfId="0" applyFont="1" applyFill="1" applyBorder="1" applyAlignment="1">
      <alignment horizontal="center" wrapText="1"/>
    </xf>
    <xf numFmtId="44" fontId="1" fillId="2" borderId="0" xfId="1" applyFont="1" applyFill="1" applyBorder="1" applyAlignment="1" applyProtection="1">
      <alignment horizontal="right"/>
    </xf>
    <xf numFmtId="165" fontId="1" fillId="2" borderId="15" xfId="1" applyNumberFormat="1" applyFont="1" applyFill="1" applyBorder="1" applyAlignment="1" applyProtection="1"/>
    <xf numFmtId="0" fontId="0" fillId="0" borderId="0" xfId="0" applyFill="1" applyAlignment="1" applyProtection="1">
      <alignment horizontal="center"/>
    </xf>
    <xf numFmtId="0" fontId="1" fillId="0" borderId="5" xfId="0" applyFont="1" applyFill="1" applyBorder="1" applyAlignment="1" applyProtection="1">
      <alignment horizontal="center" vertical="center"/>
      <protection locked="0"/>
    </xf>
    <xf numFmtId="0" fontId="10" fillId="10" borderId="13" xfId="0" applyFont="1" applyFill="1" applyBorder="1" applyAlignment="1">
      <alignment horizontal="center"/>
    </xf>
    <xf numFmtId="0" fontId="1" fillId="9" borderId="9" xfId="0" applyFont="1" applyFill="1" applyBorder="1" applyAlignment="1" applyProtection="1">
      <alignment vertical="center"/>
    </xf>
    <xf numFmtId="0" fontId="1" fillId="9" borderId="16" xfId="0" applyFont="1" applyFill="1" applyBorder="1" applyAlignment="1" applyProtection="1">
      <alignment vertical="center"/>
    </xf>
    <xf numFmtId="0" fontId="1" fillId="9" borderId="10" xfId="0" applyFont="1" applyFill="1" applyBorder="1" applyAlignment="1" applyProtection="1">
      <alignment vertical="center"/>
    </xf>
    <xf numFmtId="0" fontId="10" fillId="10" borderId="13" xfId="0" applyFont="1" applyFill="1" applyBorder="1" applyAlignment="1">
      <alignment horizontal="center" wrapText="1"/>
    </xf>
    <xf numFmtId="44" fontId="0" fillId="8" borderId="18" xfId="1" applyFont="1" applyFill="1" applyBorder="1" applyAlignment="1" applyProtection="1"/>
    <xf numFmtId="44" fontId="0" fillId="8" borderId="6" xfId="1" applyFont="1" applyFill="1" applyBorder="1" applyAlignment="1" applyProtection="1"/>
    <xf numFmtId="9" fontId="0" fillId="8" borderId="18" xfId="2" applyFont="1" applyFill="1" applyBorder="1" applyAlignment="1" applyProtection="1"/>
    <xf numFmtId="44" fontId="0" fillId="8" borderId="17" xfId="1" applyFont="1" applyFill="1" applyBorder="1" applyAlignment="1" applyProtection="1"/>
    <xf numFmtId="0" fontId="0" fillId="0" borderId="0" xfId="0" applyFill="1" applyBorder="1" applyAlignment="1" applyProtection="1">
      <alignment vertical="center"/>
    </xf>
    <xf numFmtId="0" fontId="0" fillId="0" borderId="13" xfId="0" applyFill="1" applyBorder="1" applyProtection="1"/>
    <xf numFmtId="44" fontId="1" fillId="8" borderId="18" xfId="1" applyFont="1" applyFill="1" applyBorder="1" applyAlignment="1" applyProtection="1">
      <alignment horizontal="right"/>
    </xf>
    <xf numFmtId="44" fontId="1" fillId="8" borderId="7" xfId="1" applyFont="1" applyFill="1" applyBorder="1" applyAlignment="1" applyProtection="1">
      <alignment horizontal="right"/>
    </xf>
    <xf numFmtId="9" fontId="1" fillId="8" borderId="20" xfId="1" applyNumberFormat="1" applyFont="1" applyFill="1" applyBorder="1" applyAlignment="1" applyProtection="1"/>
    <xf numFmtId="0" fontId="0" fillId="0" borderId="0" xfId="0" applyFill="1" applyAlignment="1" applyProtection="1">
      <alignment horizontal="left"/>
    </xf>
    <xf numFmtId="0" fontId="8" fillId="4" borderId="22" xfId="0" applyFont="1" applyFill="1" applyBorder="1" applyAlignment="1">
      <alignment horizontal="left"/>
    </xf>
    <xf numFmtId="0" fontId="10" fillId="4" borderId="22" xfId="0" applyFont="1" applyFill="1" applyBorder="1" applyAlignment="1">
      <alignment horizontal="left"/>
    </xf>
    <xf numFmtId="0" fontId="8" fillId="4" borderId="22" xfId="0" applyFont="1" applyFill="1" applyBorder="1" applyAlignment="1">
      <alignment horizontal="right"/>
    </xf>
    <xf numFmtId="0" fontId="11" fillId="4" borderId="22" xfId="0" applyFont="1" applyFill="1" applyBorder="1" applyAlignment="1">
      <alignment horizontal="center" wrapText="1"/>
    </xf>
    <xf numFmtId="0" fontId="10" fillId="4" borderId="22" xfId="0" applyFont="1" applyFill="1" applyBorder="1" applyAlignment="1">
      <alignment horizontal="center"/>
    </xf>
    <xf numFmtId="0" fontId="0" fillId="9" borderId="22" xfId="0" applyFill="1" applyBorder="1" applyAlignment="1">
      <alignment horizontal="right"/>
    </xf>
    <xf numFmtId="44" fontId="0" fillId="9" borderId="22" xfId="1" applyFont="1" applyFill="1" applyBorder="1" applyAlignment="1">
      <alignment horizontal="right"/>
    </xf>
    <xf numFmtId="9" fontId="0" fillId="9" borderId="22" xfId="2" applyFont="1" applyFill="1" applyBorder="1" applyAlignment="1">
      <alignment horizontal="right"/>
    </xf>
    <xf numFmtId="44" fontId="0" fillId="9" borderId="22" xfId="1" applyFont="1" applyFill="1" applyBorder="1" applyAlignment="1">
      <alignment horizontal="center"/>
    </xf>
    <xf numFmtId="0" fontId="1" fillId="9" borderId="22" xfId="0" applyFont="1" applyFill="1" applyBorder="1" applyAlignment="1" applyProtection="1">
      <alignment horizontal="center"/>
    </xf>
    <xf numFmtId="0" fontId="0" fillId="9" borderId="22" xfId="0" applyFill="1" applyBorder="1"/>
    <xf numFmtId="6" fontId="0" fillId="9" borderId="22" xfId="1" applyNumberFormat="1" applyFont="1" applyFill="1" applyBorder="1" applyAlignment="1">
      <alignment horizontal="right"/>
    </xf>
    <xf numFmtId="6" fontId="0" fillId="9" borderId="22" xfId="1" applyNumberFormat="1" applyFont="1" applyFill="1" applyBorder="1" applyAlignment="1">
      <alignment horizontal="center"/>
    </xf>
    <xf numFmtId="0" fontId="0" fillId="9" borderId="22" xfId="0" applyFill="1" applyBorder="1" applyAlignment="1">
      <alignment horizontal="center"/>
    </xf>
    <xf numFmtId="0" fontId="13" fillId="9" borderId="22" xfId="0" applyFont="1" applyFill="1" applyBorder="1" applyAlignment="1">
      <alignment horizontal="right"/>
    </xf>
    <xf numFmtId="0" fontId="4" fillId="2" borderId="9" xfId="0" applyFont="1" applyFill="1" applyBorder="1" applyAlignment="1" applyProtection="1">
      <alignment horizontal="left" vertical="center" wrapText="1"/>
    </xf>
    <xf numFmtId="0" fontId="4" fillId="2" borderId="5" xfId="0" applyFont="1" applyFill="1" applyBorder="1" applyAlignment="1" applyProtection="1">
      <alignment horizontal="left" vertical="center" wrapText="1"/>
    </xf>
    <xf numFmtId="0" fontId="0" fillId="0" borderId="0" xfId="0" applyBorder="1" applyAlignment="1" applyProtection="1">
      <alignment wrapText="1"/>
    </xf>
    <xf numFmtId="0" fontId="8" fillId="4" borderId="23" xfId="0" applyFont="1" applyFill="1" applyBorder="1" applyAlignment="1">
      <alignment horizontal="left"/>
    </xf>
    <xf numFmtId="0" fontId="8" fillId="4" borderId="24" xfId="0" applyFont="1" applyFill="1" applyBorder="1" applyAlignment="1">
      <alignment horizontal="center"/>
    </xf>
    <xf numFmtId="0" fontId="8" fillId="4" borderId="24" xfId="0" applyFont="1" applyFill="1" applyBorder="1" applyAlignment="1">
      <alignment horizontal="left" wrapText="1"/>
    </xf>
    <xf numFmtId="0" fontId="8" fillId="10" borderId="25" xfId="0" applyFont="1" applyFill="1" applyBorder="1" applyAlignment="1">
      <alignment horizontal="center" wrapText="1"/>
    </xf>
    <xf numFmtId="0" fontId="10" fillId="4" borderId="26" xfId="0" applyFont="1" applyFill="1" applyBorder="1" applyAlignment="1">
      <alignment horizontal="left"/>
    </xf>
    <xf numFmtId="0" fontId="10" fillId="10" borderId="27" xfId="0" applyFont="1" applyFill="1" applyBorder="1" applyAlignment="1">
      <alignment horizontal="center"/>
    </xf>
    <xf numFmtId="0" fontId="12" fillId="9" borderId="26" xfId="0" applyFont="1" applyFill="1" applyBorder="1"/>
    <xf numFmtId="44" fontId="1" fillId="2" borderId="27" xfId="1" applyFont="1" applyFill="1" applyBorder="1" applyAlignment="1" applyProtection="1">
      <alignment horizontal="right"/>
    </xf>
    <xf numFmtId="0" fontId="0" fillId="9" borderId="26" xfId="0" applyFill="1" applyBorder="1"/>
    <xf numFmtId="0" fontId="0" fillId="0" borderId="0" xfId="0" applyBorder="1"/>
    <xf numFmtId="44" fontId="1" fillId="0" borderId="4" xfId="1" applyFont="1" applyFill="1" applyBorder="1" applyAlignment="1" applyProtection="1">
      <alignment horizontal="right"/>
    </xf>
    <xf numFmtId="0" fontId="0" fillId="0" borderId="4" xfId="0" applyBorder="1" applyAlignment="1" applyProtection="1">
      <alignment wrapText="1"/>
    </xf>
    <xf numFmtId="0" fontId="1" fillId="0" borderId="4" xfId="0" applyFont="1" applyFill="1" applyBorder="1" applyAlignment="1" applyProtection="1">
      <alignment horizontal="right"/>
    </xf>
    <xf numFmtId="0" fontId="12" fillId="2" borderId="3" xfId="0" applyFont="1" applyFill="1" applyBorder="1"/>
    <xf numFmtId="165" fontId="1" fillId="2" borderId="4" xfId="1" applyNumberFormat="1" applyFont="1" applyFill="1" applyBorder="1" applyAlignment="1" applyProtection="1"/>
    <xf numFmtId="0" fontId="1" fillId="3" borderId="3" xfId="0" applyFont="1" applyFill="1" applyBorder="1" applyProtection="1"/>
    <xf numFmtId="165" fontId="1" fillId="3" borderId="4" xfId="1" applyNumberFormat="1" applyFont="1" applyFill="1" applyBorder="1" applyAlignment="1" applyProtection="1"/>
    <xf numFmtId="0" fontId="0" fillId="2" borderId="3" xfId="0" applyFill="1" applyBorder="1" applyProtection="1"/>
    <xf numFmtId="44" fontId="1" fillId="2" borderId="4" xfId="1" applyNumberFormat="1" applyFont="1" applyFill="1" applyBorder="1" applyAlignment="1" applyProtection="1"/>
    <xf numFmtId="0" fontId="0" fillId="3" borderId="3" xfId="0" applyFill="1" applyBorder="1" applyProtection="1"/>
    <xf numFmtId="44" fontId="1" fillId="3" borderId="4" xfId="1" applyNumberFormat="1" applyFont="1" applyFill="1" applyBorder="1" applyAlignment="1" applyProtection="1"/>
    <xf numFmtId="0" fontId="1" fillId="9" borderId="3" xfId="0" applyFont="1" applyFill="1" applyBorder="1" applyAlignment="1" applyProtection="1">
      <alignment wrapText="1"/>
    </xf>
    <xf numFmtId="9" fontId="1" fillId="9" borderId="4" xfId="2" applyFont="1" applyFill="1" applyBorder="1" applyAlignment="1" applyProtection="1"/>
    <xf numFmtId="0" fontId="1" fillId="2" borderId="3" xfId="0" applyFont="1" applyFill="1" applyBorder="1" applyAlignment="1" applyProtection="1">
      <alignment wrapText="1"/>
    </xf>
    <xf numFmtId="44" fontId="1" fillId="2" borderId="4" xfId="1" applyFont="1" applyFill="1" applyBorder="1" applyAlignment="1" applyProtection="1"/>
    <xf numFmtId="0" fontId="1" fillId="2" borderId="28" xfId="0" applyFont="1" applyFill="1" applyBorder="1" applyProtection="1"/>
    <xf numFmtId="0" fontId="1" fillId="2" borderId="29" xfId="0" applyFont="1" applyFill="1" applyBorder="1" applyAlignment="1" applyProtection="1">
      <alignment horizontal="left"/>
    </xf>
    <xf numFmtId="0" fontId="1" fillId="2" borderId="29" xfId="0" applyFont="1" applyFill="1" applyBorder="1" applyProtection="1"/>
    <xf numFmtId="44" fontId="1" fillId="2" borderId="29" xfId="1" applyFont="1" applyFill="1" applyBorder="1" applyProtection="1"/>
    <xf numFmtId="9" fontId="1" fillId="2" borderId="29" xfId="2" applyFont="1" applyFill="1" applyBorder="1" applyProtection="1"/>
    <xf numFmtId="44" fontId="1" fillId="2" borderId="29" xfId="1" applyFont="1" applyFill="1" applyBorder="1" applyAlignment="1" applyProtection="1">
      <alignment horizontal="center"/>
    </xf>
    <xf numFmtId="0" fontId="1" fillId="2" borderId="29" xfId="0" applyFont="1" applyFill="1" applyBorder="1" applyAlignment="1" applyProtection="1">
      <alignment horizontal="right"/>
    </xf>
    <xf numFmtId="165" fontId="1" fillId="2" borderId="30" xfId="1" applyNumberFormat="1" applyFont="1" applyFill="1" applyBorder="1" applyAlignment="1" applyProtection="1"/>
    <xf numFmtId="0" fontId="0" fillId="0" borderId="31" xfId="0" applyBorder="1" applyProtection="1"/>
    <xf numFmtId="0" fontId="1" fillId="8" borderId="16" xfId="0" applyFont="1" applyFill="1" applyBorder="1" applyAlignment="1" applyProtection="1">
      <alignment horizontal="right" wrapText="1"/>
    </xf>
    <xf numFmtId="0" fontId="1" fillId="8" borderId="0" xfId="0" applyFont="1" applyFill="1" applyBorder="1" applyAlignment="1" applyProtection="1">
      <alignment horizontal="right" wrapText="1"/>
    </xf>
    <xf numFmtId="0" fontId="8" fillId="4" borderId="24" xfId="0" applyFont="1" applyFill="1" applyBorder="1" applyAlignment="1">
      <alignment horizontal="center" wrapText="1"/>
    </xf>
    <xf numFmtId="164" fontId="0" fillId="0" borderId="0" xfId="0" applyNumberFormat="1" applyFill="1" applyBorder="1" applyAlignment="1" applyProtection="1">
      <alignment horizontal="right"/>
    </xf>
    <xf numFmtId="0" fontId="0" fillId="0" borderId="0" xfId="0" applyBorder="1" applyAlignment="1" applyProtection="1">
      <alignment horizontal="left" wrapText="1"/>
    </xf>
    <xf numFmtId="0" fontId="3" fillId="2" borderId="1" xfId="0" applyFont="1" applyFill="1" applyBorder="1" applyAlignment="1" applyProtection="1">
      <alignment horizontal="left" vertical="center"/>
    </xf>
    <xf numFmtId="0" fontId="3" fillId="2" borderId="2" xfId="0" applyFont="1" applyFill="1" applyBorder="1" applyAlignment="1" applyProtection="1">
      <alignment horizontal="left" vertical="center"/>
    </xf>
    <xf numFmtId="164" fontId="0" fillId="0" borderId="0" xfId="0" applyNumberFormat="1" applyFill="1" applyBorder="1" applyAlignment="1" applyProtection="1">
      <alignment horizontal="right"/>
    </xf>
    <xf numFmtId="0" fontId="5" fillId="0" borderId="0" xfId="0" applyFont="1" applyAlignment="1" applyProtection="1">
      <alignment horizontal="right" vertical="center" wrapText="1"/>
    </xf>
    <xf numFmtId="0" fontId="1" fillId="8" borderId="16" xfId="0" applyFont="1" applyFill="1" applyBorder="1" applyAlignment="1" applyProtection="1">
      <alignment horizontal="right" wrapText="1"/>
    </xf>
    <xf numFmtId="0" fontId="1" fillId="8" borderId="0" xfId="0" applyFont="1" applyFill="1" applyBorder="1" applyAlignment="1" applyProtection="1">
      <alignment horizontal="right" wrapText="1"/>
    </xf>
    <xf numFmtId="0" fontId="8" fillId="7" borderId="11" xfId="0" applyFont="1" applyFill="1" applyBorder="1" applyAlignment="1">
      <alignment horizontal="center" wrapText="1"/>
    </xf>
    <xf numFmtId="0" fontId="8" fillId="7" borderId="14" xfId="0" applyFont="1" applyFill="1" applyBorder="1" applyAlignment="1">
      <alignment horizontal="center" wrapText="1"/>
    </xf>
    <xf numFmtId="0" fontId="7" fillId="2" borderId="10" xfId="0" applyFont="1" applyFill="1" applyBorder="1" applyAlignment="1" applyProtection="1">
      <alignment horizontal="left" vertical="top" wrapText="1"/>
    </xf>
    <xf numFmtId="0" fontId="7" fillId="2" borderId="8" xfId="0" applyFont="1" applyFill="1" applyBorder="1" applyAlignment="1" applyProtection="1">
      <alignment horizontal="left" vertical="top" wrapText="1"/>
    </xf>
    <xf numFmtId="0" fontId="0" fillId="0" borderId="3" xfId="0" applyBorder="1" applyAlignment="1" applyProtection="1">
      <alignment horizontal="left" wrapText="1"/>
    </xf>
    <xf numFmtId="0" fontId="0" fillId="0" borderId="0" xfId="0" applyBorder="1" applyAlignment="1" applyProtection="1">
      <alignment horizontal="left" wrapText="1"/>
    </xf>
    <xf numFmtId="0" fontId="1" fillId="9" borderId="0" xfId="0" applyFont="1" applyFill="1" applyBorder="1" applyAlignment="1" applyProtection="1">
      <alignment horizontal="right" wrapText="1"/>
    </xf>
    <xf numFmtId="0" fontId="1" fillId="2" borderId="0" xfId="0" applyFont="1" applyFill="1" applyBorder="1" applyAlignment="1" applyProtection="1">
      <alignment horizontal="right" wrapText="1"/>
    </xf>
    <xf numFmtId="0" fontId="0" fillId="0" borderId="0" xfId="0" applyAlignment="1" applyProtection="1">
      <alignment horizontal="left" wrapText="1"/>
    </xf>
    <xf numFmtId="0" fontId="1" fillId="8" borderId="21" xfId="0" applyFont="1" applyFill="1" applyBorder="1" applyAlignment="1" applyProtection="1">
      <alignment horizontal="right" wrapText="1"/>
    </xf>
    <xf numFmtId="0" fontId="1" fillId="8" borderId="13" xfId="0" applyFont="1" applyFill="1" applyBorder="1" applyAlignment="1" applyProtection="1">
      <alignment horizontal="right" wrapText="1"/>
    </xf>
    <xf numFmtId="0" fontId="8" fillId="4" borderId="24" xfId="0" applyFont="1" applyFill="1" applyBorder="1" applyAlignment="1">
      <alignment horizontal="center" wrapText="1"/>
    </xf>
    <xf numFmtId="0" fontId="8" fillId="4" borderId="22" xfId="0" applyFont="1" applyFill="1" applyBorder="1" applyAlignment="1">
      <alignment horizontal="center" wrapText="1"/>
    </xf>
    <xf numFmtId="0" fontId="1" fillId="8" borderId="9" xfId="0" applyFont="1" applyFill="1" applyBorder="1" applyAlignment="1" applyProtection="1">
      <alignment horizontal="right" wrapText="1"/>
    </xf>
    <xf numFmtId="0" fontId="1" fillId="8" borderId="5" xfId="0" applyFont="1" applyFill="1" applyBorder="1" applyAlignment="1" applyProtection="1">
      <alignment horizontal="right" wrapText="1"/>
    </xf>
    <xf numFmtId="0" fontId="9" fillId="7" borderId="19" xfId="0" applyFont="1" applyFill="1" applyBorder="1" applyAlignment="1">
      <alignment horizontal="center" wrapText="1"/>
    </xf>
    <xf numFmtId="0" fontId="9" fillId="7" borderId="12" xfId="0" applyFont="1" applyFill="1" applyBorder="1" applyAlignment="1">
      <alignment horizontal="center" wrapText="1"/>
    </xf>
    <xf numFmtId="0" fontId="9" fillId="5" borderId="19" xfId="0" applyFont="1" applyFill="1" applyBorder="1" applyAlignment="1">
      <alignment horizontal="center" wrapText="1"/>
    </xf>
    <xf numFmtId="0" fontId="9" fillId="5" borderId="12" xfId="0" applyFont="1" applyFill="1" applyBorder="1" applyAlignment="1">
      <alignment horizont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108</xdr:row>
      <xdr:rowOff>0</xdr:rowOff>
    </xdr:from>
    <xdr:to>
      <xdr:col>0</xdr:col>
      <xdr:colOff>593725</xdr:colOff>
      <xdr:row>109</xdr:row>
      <xdr:rowOff>53974</xdr:rowOff>
    </xdr:to>
    <xdr:pic>
      <xdr:nvPicPr>
        <xdr:cNvPr id="2" name="Picture 1" descr="A picture containing text, sign&#10;&#10;Description automatically generated">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286750"/>
          <a:ext cx="603250" cy="228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8639F-A009-43FB-A17E-65271ADB9C50}">
  <dimension ref="A1:AE117"/>
  <sheetViews>
    <sheetView tabSelected="1" view="pageBreakPreview" topLeftCell="C91" zoomScaleNormal="100" zoomScaleSheetLayoutView="100" workbookViewId="0">
      <selection activeCell="M108" sqref="M108:M109"/>
    </sheetView>
  </sheetViews>
  <sheetFormatPr defaultColWidth="8.7109375" defaultRowHeight="15"/>
  <cols>
    <col min="1" max="1" width="43.140625" style="1" customWidth="1"/>
    <col min="2" max="2" width="35.28515625" style="12" customWidth="1"/>
    <col min="3" max="3" width="19.85546875" style="12" bestFit="1" customWidth="1"/>
    <col min="4" max="4" width="10" style="1" bestFit="1" customWidth="1"/>
    <col min="5" max="5" width="9" style="1" customWidth="1"/>
    <col min="6" max="6" width="16.85546875" style="1" customWidth="1"/>
    <col min="7" max="7" width="21.140625" style="1" customWidth="1"/>
    <col min="8" max="8" width="35.5703125" style="107" customWidth="1"/>
    <col min="9" max="9" width="17.140625" style="1" customWidth="1"/>
    <col min="10" max="10" width="24.5703125" style="1" customWidth="1"/>
    <col min="11" max="11" width="20.85546875" style="1" customWidth="1"/>
    <col min="12" max="12" width="28" style="1" customWidth="1"/>
    <col min="13" max="13" width="26" style="1" customWidth="1"/>
    <col min="14" max="18" width="14.42578125" style="1" hidden="1" customWidth="1"/>
    <col min="19" max="19" width="18" style="1" hidden="1" customWidth="1"/>
    <col min="20" max="20" width="13.42578125" style="1" hidden="1" customWidth="1"/>
    <col min="21" max="21" width="52.85546875" style="1" hidden="1" customWidth="1"/>
    <col min="22" max="22" width="39.28515625" style="1" hidden="1" customWidth="1"/>
    <col min="23" max="23" width="20" style="1" hidden="1" customWidth="1"/>
    <col min="24" max="24" width="50.42578125" style="7" hidden="1" customWidth="1"/>
    <col min="25" max="25" width="23" style="7" hidden="1" customWidth="1"/>
    <col min="26" max="26" width="23.42578125" style="7" hidden="1" customWidth="1"/>
    <col min="27" max="27" width="27.5703125" style="7" hidden="1" customWidth="1"/>
    <col min="28" max="28" width="8.7109375" style="1" customWidth="1"/>
    <col min="29" max="16384" width="8.7109375" style="1"/>
  </cols>
  <sheetData>
    <row r="1" spans="1:31" s="7" customFormat="1">
      <c r="A1" s="47" t="s">
        <v>0</v>
      </c>
      <c r="B1" s="12"/>
      <c r="C1" s="12"/>
      <c r="D1" s="1"/>
      <c r="E1" s="1"/>
      <c r="F1" s="1"/>
      <c r="G1" s="1"/>
      <c r="H1" s="107"/>
      <c r="I1" s="1"/>
      <c r="J1" s="1"/>
      <c r="K1" s="1"/>
      <c r="L1" s="1"/>
      <c r="M1" s="1"/>
      <c r="N1" s="1"/>
      <c r="O1" s="1"/>
      <c r="P1" s="1"/>
      <c r="Q1" s="1"/>
      <c r="R1" s="1"/>
      <c r="S1" s="1"/>
      <c r="T1" s="1"/>
      <c r="U1" s="1"/>
      <c r="V1" s="1"/>
      <c r="W1" s="1"/>
      <c r="X1" s="1"/>
      <c r="Y1" s="1"/>
      <c r="Z1" s="1"/>
      <c r="AA1" s="1"/>
    </row>
    <row r="2" spans="1:31" s="7" customFormat="1">
      <c r="A2" s="81" t="s">
        <v>1</v>
      </c>
      <c r="B2" s="12"/>
      <c r="C2" s="12"/>
      <c r="D2" s="1"/>
      <c r="E2" s="1"/>
      <c r="F2" s="1"/>
      <c r="G2" s="1"/>
      <c r="H2" s="107"/>
      <c r="I2" s="1"/>
      <c r="J2" s="1"/>
      <c r="K2" s="1"/>
      <c r="L2" s="1"/>
      <c r="M2" s="1"/>
      <c r="N2" s="1"/>
      <c r="O2" s="1"/>
      <c r="P2" s="1"/>
      <c r="Q2" s="1"/>
      <c r="R2" s="1"/>
      <c r="S2" s="1"/>
      <c r="T2" s="1"/>
      <c r="U2" s="2"/>
      <c r="V2" s="1"/>
      <c r="W2" s="1"/>
      <c r="X2" s="1"/>
      <c r="Y2" s="1"/>
      <c r="Z2" s="1"/>
      <c r="AA2" s="1"/>
    </row>
    <row r="3" spans="1:31" s="7" customFormat="1" ht="22.9" customHeight="1">
      <c r="A3" s="181" t="s">
        <v>2</v>
      </c>
      <c r="B3" s="182"/>
      <c r="C3" s="182"/>
      <c r="D3" s="182"/>
      <c r="E3" s="182"/>
      <c r="F3" s="182"/>
      <c r="G3" s="182"/>
      <c r="H3" s="182"/>
      <c r="I3" s="182"/>
      <c r="J3" s="182"/>
      <c r="K3" s="182"/>
      <c r="L3" s="182"/>
      <c r="M3" s="182"/>
      <c r="N3" s="182"/>
      <c r="O3" s="11"/>
      <c r="P3" s="11"/>
      <c r="Q3" s="11"/>
      <c r="R3" s="11"/>
      <c r="S3" s="19"/>
      <c r="T3" s="19"/>
      <c r="U3" s="20"/>
      <c r="V3" s="19"/>
      <c r="W3" s="19"/>
      <c r="X3" s="19"/>
      <c r="Y3" s="19"/>
      <c r="Z3" s="19"/>
      <c r="AA3" s="19"/>
    </row>
    <row r="4" spans="1:31" s="6" customFormat="1" ht="18" customHeight="1">
      <c r="A4" s="110" t="s">
        <v>3</v>
      </c>
      <c r="B4" s="82"/>
      <c r="C4" s="8"/>
      <c r="D4" s="8"/>
      <c r="E4" s="8"/>
      <c r="F4" s="8"/>
      <c r="G4" s="8"/>
      <c r="H4" s="108"/>
      <c r="I4" s="8"/>
      <c r="J4" s="8"/>
      <c r="K4" s="8"/>
      <c r="L4" s="8"/>
      <c r="M4" s="8"/>
      <c r="N4" s="8"/>
      <c r="O4" s="8"/>
      <c r="P4" s="8"/>
      <c r="Q4" s="8"/>
      <c r="R4" s="8"/>
      <c r="S4" s="8"/>
      <c r="T4" s="8"/>
      <c r="U4" s="8"/>
      <c r="V4" s="8"/>
      <c r="W4" s="8"/>
      <c r="X4" s="8"/>
      <c r="Y4" s="8"/>
      <c r="Z4" s="8"/>
      <c r="AA4" s="8"/>
    </row>
    <row r="5" spans="1:31" s="6" customFormat="1" ht="18" customHeight="1">
      <c r="A5" s="111" t="s">
        <v>4</v>
      </c>
      <c r="B5" s="83"/>
      <c r="C5" s="40"/>
      <c r="D5" s="40"/>
      <c r="E5" s="40"/>
      <c r="F5" s="40"/>
      <c r="G5" s="40"/>
      <c r="H5" s="96"/>
      <c r="I5" s="40"/>
      <c r="J5" s="40"/>
      <c r="K5" s="40"/>
      <c r="L5" s="40"/>
      <c r="M5" s="40"/>
      <c r="N5" s="40"/>
      <c r="O5" s="40"/>
      <c r="P5" s="40"/>
      <c r="Q5" s="40"/>
      <c r="R5" s="40"/>
      <c r="S5" s="40"/>
      <c r="T5" s="40"/>
      <c r="U5" s="40"/>
      <c r="V5" s="40"/>
      <c r="W5" s="40"/>
      <c r="X5" s="40"/>
      <c r="Y5" s="40"/>
      <c r="Z5" s="40"/>
      <c r="AA5" s="40"/>
    </row>
    <row r="6" spans="1:31" s="6" customFormat="1" ht="18" customHeight="1">
      <c r="A6" s="111" t="s">
        <v>5</v>
      </c>
      <c r="B6" s="84"/>
      <c r="C6" s="52"/>
      <c r="D6" s="39"/>
      <c r="E6" s="39"/>
      <c r="F6" s="39"/>
      <c r="G6" s="39"/>
      <c r="H6" s="97"/>
      <c r="I6" s="39"/>
      <c r="J6" s="39"/>
      <c r="K6" s="39"/>
      <c r="L6" s="39"/>
      <c r="M6" s="39"/>
      <c r="N6" s="39"/>
      <c r="O6" s="39"/>
      <c r="P6" s="39"/>
      <c r="Q6" s="39"/>
      <c r="R6" s="39"/>
      <c r="S6" s="39"/>
      <c r="T6" s="39"/>
      <c r="U6" s="39"/>
      <c r="V6" s="39"/>
      <c r="W6" s="39"/>
      <c r="X6" s="39"/>
      <c r="Y6" s="39"/>
      <c r="Z6" s="39"/>
      <c r="AA6" s="39"/>
    </row>
    <row r="7" spans="1:31" s="6" customFormat="1" ht="18" customHeight="1">
      <c r="A7" s="112" t="s">
        <v>6</v>
      </c>
      <c r="B7" s="85"/>
      <c r="C7" s="53"/>
      <c r="D7" s="54"/>
      <c r="E7" s="54"/>
      <c r="F7" s="54"/>
      <c r="G7" s="54"/>
      <c r="H7" s="98"/>
      <c r="I7" s="54"/>
      <c r="J7" s="54"/>
      <c r="K7" s="54"/>
      <c r="L7" s="54"/>
      <c r="M7" s="54"/>
      <c r="N7" s="54"/>
      <c r="O7" s="54"/>
      <c r="P7" s="54"/>
      <c r="Q7" s="54"/>
      <c r="R7" s="54"/>
      <c r="S7" s="54"/>
      <c r="T7" s="54"/>
      <c r="U7" s="55"/>
      <c r="V7" s="54"/>
      <c r="W7" s="54"/>
      <c r="X7" s="54"/>
      <c r="Y7" s="54"/>
      <c r="Z7" s="54"/>
      <c r="AA7" s="54"/>
    </row>
    <row r="8" spans="1:31" s="6" customFormat="1" ht="30.6" customHeight="1">
      <c r="A8" s="139" t="s">
        <v>7</v>
      </c>
      <c r="B8" s="140"/>
      <c r="C8" s="140"/>
      <c r="D8" s="140"/>
      <c r="E8" s="140"/>
      <c r="F8" s="140"/>
      <c r="G8" s="140"/>
      <c r="H8" s="140"/>
      <c r="I8" s="140"/>
      <c r="J8" s="140"/>
      <c r="K8" s="140"/>
      <c r="L8" s="140"/>
      <c r="M8" s="140"/>
      <c r="N8" s="140"/>
      <c r="O8" s="56"/>
      <c r="P8" s="56"/>
      <c r="Q8" s="56"/>
      <c r="R8" s="56"/>
      <c r="S8" s="14"/>
      <c r="T8" s="14"/>
      <c r="U8" s="15"/>
      <c r="V8" s="14"/>
      <c r="W8" s="14"/>
      <c r="X8" s="14"/>
      <c r="Y8" s="14"/>
      <c r="Z8" s="14"/>
      <c r="AA8" s="14"/>
    </row>
    <row r="9" spans="1:31" s="6" customFormat="1" ht="71.25" customHeight="1">
      <c r="A9" s="189" t="s">
        <v>8</v>
      </c>
      <c r="B9" s="190"/>
      <c r="C9" s="190"/>
      <c r="D9" s="190"/>
      <c r="E9" s="190"/>
      <c r="F9" s="190"/>
      <c r="G9" s="190"/>
      <c r="H9" s="57"/>
      <c r="I9" s="57"/>
      <c r="J9" s="57"/>
      <c r="K9" s="57"/>
      <c r="L9" s="57"/>
      <c r="M9" s="57"/>
      <c r="N9" s="57"/>
      <c r="O9" s="57"/>
      <c r="P9" s="57"/>
      <c r="Q9" s="57"/>
      <c r="R9" s="57"/>
      <c r="S9" s="16"/>
      <c r="T9" s="16"/>
      <c r="U9" s="17"/>
      <c r="V9" s="16"/>
      <c r="W9" s="16"/>
      <c r="X9" s="16"/>
      <c r="Y9" s="16"/>
      <c r="Z9" s="16"/>
      <c r="AA9" s="16"/>
      <c r="AB9" s="118"/>
      <c r="AC9" s="118"/>
      <c r="AD9" s="118"/>
    </row>
    <row r="10" spans="1:31" s="7" customFormat="1" ht="15.75" thickBot="1">
      <c r="A10" s="175"/>
      <c r="B10" s="18"/>
      <c r="C10" s="18"/>
      <c r="D10" s="18"/>
      <c r="E10" s="18"/>
      <c r="F10" s="18"/>
      <c r="G10" s="18"/>
      <c r="H10" s="99"/>
      <c r="I10" s="18"/>
      <c r="J10" s="18"/>
      <c r="K10" s="18"/>
      <c r="L10" s="18"/>
      <c r="M10" s="18"/>
      <c r="N10" s="18"/>
      <c r="O10" s="18"/>
      <c r="P10" s="18"/>
      <c r="Q10" s="18"/>
      <c r="R10" s="18"/>
      <c r="S10" s="18"/>
      <c r="T10" s="18"/>
      <c r="U10" s="18"/>
      <c r="V10" s="4"/>
      <c r="W10" s="18"/>
      <c r="X10" s="18"/>
      <c r="Y10" s="18"/>
      <c r="Z10" s="18"/>
      <c r="AA10" s="18"/>
      <c r="AC10" s="5"/>
      <c r="AD10" s="5"/>
      <c r="AE10" s="5"/>
    </row>
    <row r="11" spans="1:31" s="7" customFormat="1" ht="111.75" customHeight="1" thickTop="1" thickBot="1">
      <c r="A11" s="142" t="s">
        <v>9</v>
      </c>
      <c r="B11" s="143" t="s">
        <v>10</v>
      </c>
      <c r="C11" s="144" t="s">
        <v>11</v>
      </c>
      <c r="D11" s="143" t="s">
        <v>12</v>
      </c>
      <c r="E11" s="143" t="s">
        <v>13</v>
      </c>
      <c r="F11" s="178" t="s">
        <v>14</v>
      </c>
      <c r="G11" s="178" t="s">
        <v>15</v>
      </c>
      <c r="H11" s="198" t="s">
        <v>16</v>
      </c>
      <c r="I11" s="178" t="s">
        <v>17</v>
      </c>
      <c r="J11" s="178" t="s">
        <v>18</v>
      </c>
      <c r="K11" s="178" t="s">
        <v>19</v>
      </c>
      <c r="L11" s="178" t="s">
        <v>20</v>
      </c>
      <c r="M11" s="145" t="s">
        <v>21</v>
      </c>
      <c r="N11" s="104" t="s">
        <v>22</v>
      </c>
      <c r="O11" s="104"/>
      <c r="P11" s="104"/>
      <c r="Q11" s="104" t="s">
        <v>23</v>
      </c>
      <c r="R11" s="113" t="s">
        <v>24</v>
      </c>
      <c r="S11" s="104"/>
      <c r="T11" s="104"/>
      <c r="U11" s="204" t="s">
        <v>25</v>
      </c>
      <c r="V11" s="205"/>
      <c r="W11" s="202" t="s">
        <v>26</v>
      </c>
      <c r="X11" s="202"/>
      <c r="Y11" s="203"/>
      <c r="Z11" s="89"/>
      <c r="AA11" s="187" t="s">
        <v>27</v>
      </c>
      <c r="AC11" s="5"/>
      <c r="AD11" s="5"/>
      <c r="AE11" s="5"/>
    </row>
    <row r="12" spans="1:31" s="7" customFormat="1" ht="49.5" thickTop="1" thickBot="1">
      <c r="A12" s="146" t="s">
        <v>28</v>
      </c>
      <c r="B12" s="124"/>
      <c r="C12" s="125" t="s">
        <v>29</v>
      </c>
      <c r="D12" s="126"/>
      <c r="E12" s="126"/>
      <c r="F12" s="126"/>
      <c r="G12" s="127" t="s">
        <v>30</v>
      </c>
      <c r="H12" s="199"/>
      <c r="I12" s="128" t="s">
        <v>31</v>
      </c>
      <c r="J12" s="128" t="s">
        <v>31</v>
      </c>
      <c r="K12" s="128" t="s">
        <v>31</v>
      </c>
      <c r="L12" s="128"/>
      <c r="M12" s="147" t="s">
        <v>32</v>
      </c>
      <c r="N12" s="109" t="s">
        <v>31</v>
      </c>
      <c r="O12" s="113" t="s">
        <v>33</v>
      </c>
      <c r="P12" s="113" t="s">
        <v>34</v>
      </c>
      <c r="Q12" s="113"/>
      <c r="R12" s="113"/>
      <c r="S12" s="113" t="s">
        <v>35</v>
      </c>
      <c r="T12" s="113"/>
      <c r="U12" s="41" t="s">
        <v>36</v>
      </c>
      <c r="V12" s="9" t="s">
        <v>37</v>
      </c>
      <c r="W12" s="37" t="s">
        <v>20</v>
      </c>
      <c r="X12" s="37" t="s">
        <v>38</v>
      </c>
      <c r="Y12" s="43" t="s">
        <v>39</v>
      </c>
      <c r="Z12" s="38" t="s">
        <v>40</v>
      </c>
      <c r="AA12" s="188"/>
      <c r="AC12" s="5"/>
      <c r="AD12" s="5"/>
      <c r="AE12" s="5"/>
    </row>
    <row r="13" spans="1:31" s="7" customFormat="1" ht="15.75" thickTop="1">
      <c r="A13" s="148"/>
      <c r="B13" s="129"/>
      <c r="C13" s="129"/>
      <c r="D13" s="129"/>
      <c r="E13" s="129"/>
      <c r="F13" s="130"/>
      <c r="G13" s="131"/>
      <c r="H13" s="132"/>
      <c r="I13" s="133"/>
      <c r="J13" s="133"/>
      <c r="K13" s="133"/>
      <c r="L13" s="134" t="s">
        <v>41</v>
      </c>
      <c r="M13" s="149" t="str">
        <f t="shared" ref="M13:M44" si="0">(IF(D13="","",(IF(G13&gt;0,((D13*F13*G13)+(D13*F13)),D13*F13))))</f>
        <v/>
      </c>
      <c r="N13" s="78">
        <f>I13</f>
        <v>0</v>
      </c>
      <c r="O13" s="78" t="str">
        <f t="shared" ref="O13:O44" si="1">(IF(N13="yes",M13,""))</f>
        <v/>
      </c>
      <c r="P13" s="78" t="str">
        <f t="shared" ref="P13:P44" si="2">IF(N13="yes",(IF(H13="yes",M13,"")),"")</f>
        <v/>
      </c>
      <c r="Q13" s="78" t="str">
        <f t="shared" ref="Q13:Q44" si="3">IF(I13="yes",M13, "")</f>
        <v/>
      </c>
      <c r="R13" s="78" t="str">
        <f t="shared" ref="R13" si="4">(IF(K13="yes","",IF(I13="no",M13, "")))</f>
        <v/>
      </c>
      <c r="S13" s="105" t="str">
        <f>IF(K13="yes",M13,"")</f>
        <v/>
      </c>
      <c r="T13" s="105" t="str">
        <f>IF(L13="yes",N13,"")</f>
        <v/>
      </c>
      <c r="U13" s="31"/>
      <c r="V13" s="32"/>
      <c r="W13" s="35"/>
      <c r="X13" s="33"/>
      <c r="Y13" s="120"/>
      <c r="Z13" s="90">
        <f>(IF(X13="yes",Y13,0))</f>
        <v>0</v>
      </c>
      <c r="AA13" s="90"/>
      <c r="AC13" s="5"/>
      <c r="AD13" s="5"/>
      <c r="AE13" s="5"/>
    </row>
    <row r="14" spans="1:31" s="7" customFormat="1">
      <c r="A14" s="150"/>
      <c r="B14" s="129"/>
      <c r="C14" s="129"/>
      <c r="D14" s="129"/>
      <c r="E14" s="129"/>
      <c r="F14" s="135"/>
      <c r="G14" s="131"/>
      <c r="H14" s="136"/>
      <c r="I14" s="137"/>
      <c r="J14" s="137"/>
      <c r="K14" s="137"/>
      <c r="L14" s="134"/>
      <c r="M14" s="149" t="str">
        <f t="shared" si="0"/>
        <v/>
      </c>
      <c r="N14" s="78">
        <f t="shared" ref="N14:N77" si="5">I14</f>
        <v>0</v>
      </c>
      <c r="O14" s="78" t="str">
        <f t="shared" si="1"/>
        <v/>
      </c>
      <c r="P14" s="78" t="str">
        <f t="shared" si="2"/>
        <v/>
      </c>
      <c r="Q14" s="78" t="str">
        <f t="shared" si="3"/>
        <v/>
      </c>
      <c r="R14" s="78" t="str">
        <f>(IF(K14="yes","",IF(I14="no",M14, "")))</f>
        <v/>
      </c>
      <c r="S14" s="105" t="str">
        <f t="shared" ref="S14:T77" si="6">IF(K14="yes",M14,"")</f>
        <v/>
      </c>
      <c r="T14" s="105" t="str">
        <f t="shared" si="6"/>
        <v/>
      </c>
      <c r="U14" s="31"/>
      <c r="V14" s="32"/>
      <c r="W14" s="35"/>
      <c r="X14" s="33"/>
      <c r="Y14" s="120"/>
      <c r="Z14" s="90">
        <f t="shared" ref="Z14:Z77" si="7">(IF(X14="yes",Y14,0))</f>
        <v>0</v>
      </c>
      <c r="AA14" s="90"/>
      <c r="AC14" s="5"/>
      <c r="AD14" s="5"/>
      <c r="AE14" s="5"/>
    </row>
    <row r="15" spans="1:31" s="7" customFormat="1">
      <c r="A15" s="150"/>
      <c r="B15" s="129"/>
      <c r="C15" s="129"/>
      <c r="D15" s="129"/>
      <c r="E15" s="129"/>
      <c r="F15" s="135"/>
      <c r="G15" s="131"/>
      <c r="H15" s="136"/>
      <c r="I15" s="137"/>
      <c r="J15" s="137"/>
      <c r="K15" s="137"/>
      <c r="L15" s="134"/>
      <c r="M15" s="149" t="str">
        <f t="shared" si="0"/>
        <v/>
      </c>
      <c r="N15" s="78">
        <f t="shared" si="5"/>
        <v>0</v>
      </c>
      <c r="O15" s="78" t="str">
        <f t="shared" si="1"/>
        <v/>
      </c>
      <c r="P15" s="78" t="str">
        <f t="shared" si="2"/>
        <v/>
      </c>
      <c r="Q15" s="78" t="str">
        <f t="shared" si="3"/>
        <v/>
      </c>
      <c r="R15" s="78" t="str">
        <f t="shared" ref="R15:R78" si="8">(IF(K15="yes","",IF(I15="no",M15, "")))</f>
        <v/>
      </c>
      <c r="S15" s="105" t="str">
        <f t="shared" si="6"/>
        <v/>
      </c>
      <c r="T15" s="105" t="str">
        <f t="shared" si="6"/>
        <v/>
      </c>
      <c r="U15" s="31"/>
      <c r="V15" s="32"/>
      <c r="W15" s="35"/>
      <c r="X15" s="33"/>
      <c r="Y15" s="120"/>
      <c r="Z15" s="90">
        <f t="shared" si="7"/>
        <v>0</v>
      </c>
      <c r="AA15" s="90"/>
      <c r="AC15" s="5"/>
      <c r="AD15" s="5"/>
      <c r="AE15" s="5"/>
    </row>
    <row r="16" spans="1:31" s="7" customFormat="1">
      <c r="A16" s="150"/>
      <c r="B16" s="129"/>
      <c r="C16" s="129"/>
      <c r="D16" s="129"/>
      <c r="E16" s="129"/>
      <c r="F16" s="135"/>
      <c r="G16" s="131"/>
      <c r="H16" s="136"/>
      <c r="I16" s="137"/>
      <c r="J16" s="137"/>
      <c r="K16" s="137"/>
      <c r="L16" s="134"/>
      <c r="M16" s="149" t="str">
        <f t="shared" si="0"/>
        <v/>
      </c>
      <c r="N16" s="78">
        <f t="shared" si="5"/>
        <v>0</v>
      </c>
      <c r="O16" s="78" t="str">
        <f t="shared" si="1"/>
        <v/>
      </c>
      <c r="P16" s="78" t="str">
        <f t="shared" si="2"/>
        <v/>
      </c>
      <c r="Q16" s="78" t="str">
        <f t="shared" si="3"/>
        <v/>
      </c>
      <c r="R16" s="78" t="str">
        <f t="shared" si="8"/>
        <v/>
      </c>
      <c r="S16" s="105" t="str">
        <f t="shared" si="6"/>
        <v/>
      </c>
      <c r="T16" s="105" t="str">
        <f t="shared" si="6"/>
        <v/>
      </c>
      <c r="U16" s="31"/>
      <c r="V16" s="32"/>
      <c r="W16" s="35"/>
      <c r="X16" s="33"/>
      <c r="Y16" s="120"/>
      <c r="Z16" s="90">
        <f t="shared" si="7"/>
        <v>0</v>
      </c>
      <c r="AA16" s="90"/>
      <c r="AC16" s="5"/>
      <c r="AD16" s="5"/>
      <c r="AE16" s="5"/>
    </row>
    <row r="17" spans="1:31" s="7" customFormat="1">
      <c r="A17" s="150"/>
      <c r="B17" s="129"/>
      <c r="C17" s="129"/>
      <c r="D17" s="129"/>
      <c r="E17" s="129"/>
      <c r="F17" s="135"/>
      <c r="G17" s="131"/>
      <c r="H17" s="136"/>
      <c r="I17" s="137"/>
      <c r="J17" s="137"/>
      <c r="K17" s="137"/>
      <c r="L17" s="134"/>
      <c r="M17" s="149" t="str">
        <f t="shared" si="0"/>
        <v/>
      </c>
      <c r="N17" s="78">
        <f t="shared" si="5"/>
        <v>0</v>
      </c>
      <c r="O17" s="78" t="str">
        <f t="shared" si="1"/>
        <v/>
      </c>
      <c r="P17" s="78" t="str">
        <f t="shared" si="2"/>
        <v/>
      </c>
      <c r="Q17" s="78" t="str">
        <f t="shared" si="3"/>
        <v/>
      </c>
      <c r="R17" s="78" t="str">
        <f t="shared" si="8"/>
        <v/>
      </c>
      <c r="S17" s="105" t="str">
        <f t="shared" si="6"/>
        <v/>
      </c>
      <c r="T17" s="105" t="str">
        <f t="shared" si="6"/>
        <v/>
      </c>
      <c r="U17" s="31"/>
      <c r="V17" s="32"/>
      <c r="W17" s="35"/>
      <c r="X17" s="33"/>
      <c r="Y17" s="120"/>
      <c r="Z17" s="90">
        <f t="shared" si="7"/>
        <v>0</v>
      </c>
      <c r="AA17" s="90"/>
      <c r="AC17" s="5"/>
      <c r="AD17" s="5"/>
      <c r="AE17" s="5"/>
    </row>
    <row r="18" spans="1:31" s="7" customFormat="1">
      <c r="A18" s="150"/>
      <c r="B18" s="129"/>
      <c r="C18" s="129"/>
      <c r="D18" s="129"/>
      <c r="E18" s="129"/>
      <c r="F18" s="135"/>
      <c r="G18" s="131"/>
      <c r="H18" s="136"/>
      <c r="I18" s="137"/>
      <c r="J18" s="137"/>
      <c r="K18" s="137"/>
      <c r="L18" s="134"/>
      <c r="M18" s="149" t="str">
        <f t="shared" si="0"/>
        <v/>
      </c>
      <c r="N18" s="78">
        <f t="shared" si="5"/>
        <v>0</v>
      </c>
      <c r="O18" s="78" t="str">
        <f t="shared" si="1"/>
        <v/>
      </c>
      <c r="P18" s="78" t="str">
        <f t="shared" si="2"/>
        <v/>
      </c>
      <c r="Q18" s="78" t="str">
        <f t="shared" si="3"/>
        <v/>
      </c>
      <c r="R18" s="78" t="str">
        <f t="shared" si="8"/>
        <v/>
      </c>
      <c r="S18" s="105" t="str">
        <f t="shared" si="6"/>
        <v/>
      </c>
      <c r="T18" s="105" t="str">
        <f t="shared" si="6"/>
        <v/>
      </c>
      <c r="U18" s="31"/>
      <c r="V18" s="32"/>
      <c r="W18" s="35"/>
      <c r="X18" s="33"/>
      <c r="Y18" s="120"/>
      <c r="Z18" s="90">
        <f t="shared" si="7"/>
        <v>0</v>
      </c>
      <c r="AA18" s="90"/>
      <c r="AC18" s="5"/>
      <c r="AD18" s="5"/>
      <c r="AE18" s="5"/>
    </row>
    <row r="19" spans="1:31" s="7" customFormat="1">
      <c r="A19" s="150"/>
      <c r="B19" s="129"/>
      <c r="C19" s="129"/>
      <c r="D19" s="129"/>
      <c r="E19" s="129"/>
      <c r="F19" s="135"/>
      <c r="G19" s="131"/>
      <c r="H19" s="136"/>
      <c r="I19" s="137"/>
      <c r="J19" s="137"/>
      <c r="K19" s="137"/>
      <c r="L19" s="134"/>
      <c r="M19" s="149" t="str">
        <f t="shared" si="0"/>
        <v/>
      </c>
      <c r="N19" s="78">
        <f t="shared" si="5"/>
        <v>0</v>
      </c>
      <c r="O19" s="78" t="str">
        <f t="shared" si="1"/>
        <v/>
      </c>
      <c r="P19" s="78" t="str">
        <f t="shared" si="2"/>
        <v/>
      </c>
      <c r="Q19" s="78" t="str">
        <f t="shared" si="3"/>
        <v/>
      </c>
      <c r="R19" s="78" t="str">
        <f t="shared" si="8"/>
        <v/>
      </c>
      <c r="S19" s="105" t="str">
        <f t="shared" si="6"/>
        <v/>
      </c>
      <c r="T19" s="105" t="str">
        <f t="shared" si="6"/>
        <v/>
      </c>
      <c r="U19" s="31"/>
      <c r="V19" s="32"/>
      <c r="W19" s="35"/>
      <c r="X19" s="33"/>
      <c r="Y19" s="120"/>
      <c r="Z19" s="90">
        <f t="shared" si="7"/>
        <v>0</v>
      </c>
      <c r="AA19" s="90"/>
      <c r="AC19" s="5"/>
      <c r="AD19" s="5"/>
      <c r="AE19" s="5"/>
    </row>
    <row r="20" spans="1:31" s="7" customFormat="1">
      <c r="A20" s="150"/>
      <c r="B20" s="129"/>
      <c r="C20" s="129"/>
      <c r="D20" s="129"/>
      <c r="E20" s="129"/>
      <c r="F20" s="135"/>
      <c r="G20" s="131"/>
      <c r="H20" s="136"/>
      <c r="I20" s="137"/>
      <c r="J20" s="137"/>
      <c r="K20" s="137"/>
      <c r="L20" s="134"/>
      <c r="M20" s="149" t="str">
        <f t="shared" si="0"/>
        <v/>
      </c>
      <c r="N20" s="78">
        <f t="shared" si="5"/>
        <v>0</v>
      </c>
      <c r="O20" s="78" t="str">
        <f t="shared" si="1"/>
        <v/>
      </c>
      <c r="P20" s="78" t="str">
        <f t="shared" si="2"/>
        <v/>
      </c>
      <c r="Q20" s="78" t="str">
        <f t="shared" si="3"/>
        <v/>
      </c>
      <c r="R20" s="78" t="str">
        <f t="shared" si="8"/>
        <v/>
      </c>
      <c r="S20" s="105" t="str">
        <f t="shared" si="6"/>
        <v/>
      </c>
      <c r="T20" s="105" t="str">
        <f t="shared" si="6"/>
        <v/>
      </c>
      <c r="U20" s="31"/>
      <c r="V20" s="32"/>
      <c r="W20" s="35"/>
      <c r="X20" s="33"/>
      <c r="Y20" s="120"/>
      <c r="Z20" s="90">
        <f t="shared" si="7"/>
        <v>0</v>
      </c>
      <c r="AA20" s="90"/>
      <c r="AC20" s="5"/>
      <c r="AD20" s="5"/>
      <c r="AE20" s="5"/>
    </row>
    <row r="21" spans="1:31" s="7" customFormat="1">
      <c r="A21" s="150"/>
      <c r="B21" s="129"/>
      <c r="C21" s="129"/>
      <c r="D21" s="129"/>
      <c r="E21" s="129"/>
      <c r="F21" s="130"/>
      <c r="G21" s="131"/>
      <c r="H21" s="132"/>
      <c r="I21" s="137"/>
      <c r="J21" s="137"/>
      <c r="K21" s="137"/>
      <c r="L21" s="134"/>
      <c r="M21" s="149" t="str">
        <f t="shared" si="0"/>
        <v/>
      </c>
      <c r="N21" s="78">
        <f t="shared" si="5"/>
        <v>0</v>
      </c>
      <c r="O21" s="78" t="str">
        <f t="shared" si="1"/>
        <v/>
      </c>
      <c r="P21" s="78" t="str">
        <f t="shared" si="2"/>
        <v/>
      </c>
      <c r="Q21" s="78" t="str">
        <f t="shared" si="3"/>
        <v/>
      </c>
      <c r="R21" s="78" t="str">
        <f t="shared" si="8"/>
        <v/>
      </c>
      <c r="S21" s="105" t="str">
        <f t="shared" si="6"/>
        <v/>
      </c>
      <c r="T21" s="105" t="str">
        <f t="shared" si="6"/>
        <v/>
      </c>
      <c r="U21" s="31"/>
      <c r="V21" s="32"/>
      <c r="W21" s="35"/>
      <c r="X21" s="33"/>
      <c r="Y21" s="120"/>
      <c r="Z21" s="90">
        <f t="shared" si="7"/>
        <v>0</v>
      </c>
      <c r="AA21" s="90"/>
      <c r="AC21" s="5"/>
      <c r="AD21" s="5"/>
      <c r="AE21" s="5"/>
    </row>
    <row r="22" spans="1:31" s="7" customFormat="1">
      <c r="A22" s="150"/>
      <c r="B22" s="129"/>
      <c r="C22" s="129"/>
      <c r="D22" s="129"/>
      <c r="E22" s="129"/>
      <c r="F22" s="130"/>
      <c r="G22" s="131"/>
      <c r="H22" s="137"/>
      <c r="I22" s="137"/>
      <c r="J22" s="137"/>
      <c r="K22" s="137"/>
      <c r="L22" s="134"/>
      <c r="M22" s="149" t="str">
        <f t="shared" si="0"/>
        <v/>
      </c>
      <c r="N22" s="78">
        <f t="shared" si="5"/>
        <v>0</v>
      </c>
      <c r="O22" s="78" t="str">
        <f t="shared" si="1"/>
        <v/>
      </c>
      <c r="P22" s="78" t="str">
        <f t="shared" si="2"/>
        <v/>
      </c>
      <c r="Q22" s="78" t="str">
        <f t="shared" si="3"/>
        <v/>
      </c>
      <c r="R22" s="78" t="str">
        <f t="shared" si="8"/>
        <v/>
      </c>
      <c r="S22" s="105" t="str">
        <f t="shared" si="6"/>
        <v/>
      </c>
      <c r="T22" s="105" t="str">
        <f t="shared" si="6"/>
        <v/>
      </c>
      <c r="U22" s="31"/>
      <c r="V22" s="32"/>
      <c r="W22" s="35"/>
      <c r="X22" s="33"/>
      <c r="Y22" s="120"/>
      <c r="Z22" s="90">
        <f t="shared" si="7"/>
        <v>0</v>
      </c>
      <c r="AA22" s="90"/>
      <c r="AC22" s="5"/>
      <c r="AD22" s="5"/>
      <c r="AE22" s="5"/>
    </row>
    <row r="23" spans="1:31" s="7" customFormat="1">
      <c r="A23" s="150"/>
      <c r="B23" s="129"/>
      <c r="C23" s="129"/>
      <c r="D23" s="129"/>
      <c r="E23" s="129"/>
      <c r="F23" s="135"/>
      <c r="G23" s="131"/>
      <c r="H23" s="137"/>
      <c r="I23" s="137"/>
      <c r="J23" s="137"/>
      <c r="K23" s="137"/>
      <c r="L23" s="134"/>
      <c r="M23" s="149" t="str">
        <f t="shared" si="0"/>
        <v/>
      </c>
      <c r="N23" s="78">
        <f t="shared" si="5"/>
        <v>0</v>
      </c>
      <c r="O23" s="78" t="str">
        <f t="shared" si="1"/>
        <v/>
      </c>
      <c r="P23" s="78" t="str">
        <f t="shared" si="2"/>
        <v/>
      </c>
      <c r="Q23" s="78" t="str">
        <f t="shared" si="3"/>
        <v/>
      </c>
      <c r="R23" s="78" t="str">
        <f t="shared" si="8"/>
        <v/>
      </c>
      <c r="S23" s="105" t="str">
        <f t="shared" si="6"/>
        <v/>
      </c>
      <c r="T23" s="105" t="str">
        <f t="shared" si="6"/>
        <v/>
      </c>
      <c r="U23" s="31"/>
      <c r="V23" s="32"/>
      <c r="W23" s="35"/>
      <c r="X23" s="33"/>
      <c r="Y23" s="120"/>
      <c r="Z23" s="90">
        <f t="shared" si="7"/>
        <v>0</v>
      </c>
      <c r="AA23" s="90"/>
      <c r="AC23" s="5"/>
      <c r="AD23" s="5"/>
      <c r="AE23" s="5"/>
    </row>
    <row r="24" spans="1:31" s="7" customFormat="1">
      <c r="A24" s="150"/>
      <c r="B24" s="129"/>
      <c r="C24" s="129"/>
      <c r="D24" s="129"/>
      <c r="E24" s="129"/>
      <c r="F24" s="135"/>
      <c r="G24" s="131"/>
      <c r="H24" s="137"/>
      <c r="I24" s="137"/>
      <c r="J24" s="137"/>
      <c r="K24" s="137"/>
      <c r="L24" s="134"/>
      <c r="M24" s="149" t="str">
        <f t="shared" si="0"/>
        <v/>
      </c>
      <c r="N24" s="78">
        <f t="shared" si="5"/>
        <v>0</v>
      </c>
      <c r="O24" s="78" t="str">
        <f t="shared" si="1"/>
        <v/>
      </c>
      <c r="P24" s="78" t="str">
        <f t="shared" si="2"/>
        <v/>
      </c>
      <c r="Q24" s="78" t="str">
        <f t="shared" si="3"/>
        <v/>
      </c>
      <c r="R24" s="78" t="str">
        <f t="shared" si="8"/>
        <v/>
      </c>
      <c r="S24" s="105" t="str">
        <f t="shared" si="6"/>
        <v/>
      </c>
      <c r="T24" s="105" t="str">
        <f t="shared" si="6"/>
        <v/>
      </c>
      <c r="U24" s="31"/>
      <c r="V24" s="32"/>
      <c r="W24" s="35"/>
      <c r="X24" s="33"/>
      <c r="Y24" s="120"/>
      <c r="Z24" s="90">
        <f t="shared" si="7"/>
        <v>0</v>
      </c>
      <c r="AA24" s="90"/>
      <c r="AC24" s="5"/>
      <c r="AD24" s="5"/>
      <c r="AE24" s="5"/>
    </row>
    <row r="25" spans="1:31" s="7" customFormat="1">
      <c r="A25" s="150"/>
      <c r="B25" s="129"/>
      <c r="C25" s="129"/>
      <c r="D25" s="129"/>
      <c r="E25" s="129"/>
      <c r="F25" s="135"/>
      <c r="G25" s="131"/>
      <c r="H25" s="137"/>
      <c r="I25" s="137"/>
      <c r="J25" s="137"/>
      <c r="K25" s="137"/>
      <c r="L25" s="134"/>
      <c r="M25" s="149" t="str">
        <f t="shared" si="0"/>
        <v/>
      </c>
      <c r="N25" s="78">
        <f t="shared" si="5"/>
        <v>0</v>
      </c>
      <c r="O25" s="78" t="str">
        <f t="shared" si="1"/>
        <v/>
      </c>
      <c r="P25" s="78" t="str">
        <f t="shared" si="2"/>
        <v/>
      </c>
      <c r="Q25" s="78" t="str">
        <f t="shared" si="3"/>
        <v/>
      </c>
      <c r="R25" s="78" t="str">
        <f t="shared" si="8"/>
        <v/>
      </c>
      <c r="S25" s="105" t="str">
        <f t="shared" si="6"/>
        <v/>
      </c>
      <c r="T25" s="105" t="str">
        <f t="shared" si="6"/>
        <v/>
      </c>
      <c r="U25" s="31"/>
      <c r="V25" s="32"/>
      <c r="W25" s="35"/>
      <c r="X25" s="33"/>
      <c r="Y25" s="120"/>
      <c r="Z25" s="90">
        <f t="shared" si="7"/>
        <v>0</v>
      </c>
      <c r="AA25" s="90"/>
      <c r="AC25" s="5"/>
      <c r="AD25" s="5"/>
      <c r="AE25" s="5"/>
    </row>
    <row r="26" spans="1:31" s="7" customFormat="1">
      <c r="A26" s="150"/>
      <c r="B26" s="129"/>
      <c r="C26" s="129"/>
      <c r="D26" s="129"/>
      <c r="E26" s="129"/>
      <c r="F26" s="135"/>
      <c r="G26" s="131"/>
      <c r="H26" s="137"/>
      <c r="I26" s="137"/>
      <c r="J26" s="137"/>
      <c r="K26" s="137"/>
      <c r="L26" s="134"/>
      <c r="M26" s="149" t="str">
        <f t="shared" si="0"/>
        <v/>
      </c>
      <c r="N26" s="78">
        <f t="shared" si="5"/>
        <v>0</v>
      </c>
      <c r="O26" s="78" t="str">
        <f t="shared" si="1"/>
        <v/>
      </c>
      <c r="P26" s="78" t="str">
        <f t="shared" si="2"/>
        <v/>
      </c>
      <c r="Q26" s="78" t="str">
        <f t="shared" si="3"/>
        <v/>
      </c>
      <c r="R26" s="78" t="str">
        <f t="shared" si="8"/>
        <v/>
      </c>
      <c r="S26" s="105" t="str">
        <f t="shared" si="6"/>
        <v/>
      </c>
      <c r="T26" s="105" t="str">
        <f t="shared" si="6"/>
        <v/>
      </c>
      <c r="U26" s="31"/>
      <c r="V26" s="32"/>
      <c r="W26" s="35"/>
      <c r="X26" s="33"/>
      <c r="Y26" s="120"/>
      <c r="Z26" s="90">
        <f t="shared" si="7"/>
        <v>0</v>
      </c>
      <c r="AA26" s="90"/>
      <c r="AC26" s="5"/>
      <c r="AD26" s="5"/>
      <c r="AE26" s="5"/>
    </row>
    <row r="27" spans="1:31" s="7" customFormat="1">
      <c r="A27" s="150"/>
      <c r="B27" s="129"/>
      <c r="C27" s="129"/>
      <c r="D27" s="129"/>
      <c r="E27" s="129"/>
      <c r="F27" s="130"/>
      <c r="G27" s="131"/>
      <c r="H27" s="137"/>
      <c r="I27" s="137"/>
      <c r="J27" s="137"/>
      <c r="K27" s="137"/>
      <c r="L27" s="134"/>
      <c r="M27" s="149" t="str">
        <f t="shared" si="0"/>
        <v/>
      </c>
      <c r="N27" s="78">
        <f t="shared" si="5"/>
        <v>0</v>
      </c>
      <c r="O27" s="78" t="str">
        <f t="shared" si="1"/>
        <v/>
      </c>
      <c r="P27" s="78" t="str">
        <f t="shared" si="2"/>
        <v/>
      </c>
      <c r="Q27" s="78" t="str">
        <f t="shared" si="3"/>
        <v/>
      </c>
      <c r="R27" s="78" t="str">
        <f t="shared" si="8"/>
        <v/>
      </c>
      <c r="S27" s="105" t="str">
        <f t="shared" si="6"/>
        <v/>
      </c>
      <c r="T27" s="105" t="str">
        <f t="shared" si="6"/>
        <v/>
      </c>
      <c r="U27" s="31"/>
      <c r="V27" s="32"/>
      <c r="W27" s="35"/>
      <c r="X27" s="33"/>
      <c r="Y27" s="120"/>
      <c r="Z27" s="90">
        <f t="shared" si="7"/>
        <v>0</v>
      </c>
      <c r="AA27" s="90"/>
      <c r="AC27" s="5"/>
      <c r="AD27" s="5"/>
      <c r="AE27" s="5"/>
    </row>
    <row r="28" spans="1:31" s="7" customFormat="1">
      <c r="A28" s="150"/>
      <c r="B28" s="129"/>
      <c r="C28" s="129"/>
      <c r="D28" s="129"/>
      <c r="E28" s="129"/>
      <c r="F28" s="130"/>
      <c r="G28" s="131"/>
      <c r="H28" s="137"/>
      <c r="I28" s="137"/>
      <c r="J28" s="137"/>
      <c r="K28" s="137"/>
      <c r="L28" s="134"/>
      <c r="M28" s="149" t="str">
        <f t="shared" si="0"/>
        <v/>
      </c>
      <c r="N28" s="78">
        <f t="shared" si="5"/>
        <v>0</v>
      </c>
      <c r="O28" s="78" t="str">
        <f t="shared" si="1"/>
        <v/>
      </c>
      <c r="P28" s="78" t="str">
        <f t="shared" si="2"/>
        <v/>
      </c>
      <c r="Q28" s="78" t="str">
        <f t="shared" si="3"/>
        <v/>
      </c>
      <c r="R28" s="78" t="str">
        <f t="shared" si="8"/>
        <v/>
      </c>
      <c r="S28" s="105" t="str">
        <f t="shared" si="6"/>
        <v/>
      </c>
      <c r="T28" s="105" t="str">
        <f t="shared" si="6"/>
        <v/>
      </c>
      <c r="U28" s="31"/>
      <c r="V28" s="32"/>
      <c r="W28" s="35"/>
      <c r="X28" s="33"/>
      <c r="Y28" s="120"/>
      <c r="Z28" s="90">
        <f t="shared" si="7"/>
        <v>0</v>
      </c>
      <c r="AA28" s="90"/>
      <c r="AC28" s="5"/>
      <c r="AD28" s="5"/>
      <c r="AE28" s="5"/>
    </row>
    <row r="29" spans="1:31" s="7" customFormat="1">
      <c r="A29" s="150"/>
      <c r="B29" s="129"/>
      <c r="C29" s="129"/>
      <c r="D29" s="129"/>
      <c r="E29" s="129"/>
      <c r="F29" s="130"/>
      <c r="G29" s="131"/>
      <c r="H29" s="132"/>
      <c r="I29" s="137"/>
      <c r="J29" s="137"/>
      <c r="K29" s="137"/>
      <c r="L29" s="134"/>
      <c r="M29" s="149" t="str">
        <f t="shared" si="0"/>
        <v/>
      </c>
      <c r="N29" s="78">
        <f t="shared" si="5"/>
        <v>0</v>
      </c>
      <c r="O29" s="78" t="str">
        <f t="shared" si="1"/>
        <v/>
      </c>
      <c r="P29" s="78" t="str">
        <f t="shared" si="2"/>
        <v/>
      </c>
      <c r="Q29" s="78" t="str">
        <f t="shared" si="3"/>
        <v/>
      </c>
      <c r="R29" s="78" t="str">
        <f t="shared" si="8"/>
        <v/>
      </c>
      <c r="S29" s="105" t="str">
        <f t="shared" si="6"/>
        <v/>
      </c>
      <c r="T29" s="105" t="str">
        <f t="shared" si="6"/>
        <v/>
      </c>
      <c r="U29" s="31"/>
      <c r="V29" s="32"/>
      <c r="W29" s="35"/>
      <c r="X29" s="33"/>
      <c r="Y29" s="120"/>
      <c r="Z29" s="90">
        <f t="shared" si="7"/>
        <v>0</v>
      </c>
      <c r="AA29" s="90"/>
      <c r="AC29" s="5"/>
      <c r="AD29" s="5"/>
      <c r="AE29" s="5"/>
    </row>
    <row r="30" spans="1:31" s="7" customFormat="1">
      <c r="A30" s="148"/>
      <c r="B30" s="138"/>
      <c r="C30" s="129"/>
      <c r="D30" s="129"/>
      <c r="E30" s="129"/>
      <c r="F30" s="130"/>
      <c r="G30" s="131"/>
      <c r="H30" s="132"/>
      <c r="I30" s="137"/>
      <c r="J30" s="137"/>
      <c r="K30" s="137"/>
      <c r="L30" s="134"/>
      <c r="M30" s="149" t="str">
        <f t="shared" si="0"/>
        <v/>
      </c>
      <c r="N30" s="78">
        <f t="shared" si="5"/>
        <v>0</v>
      </c>
      <c r="O30" s="78" t="str">
        <f t="shared" si="1"/>
        <v/>
      </c>
      <c r="P30" s="78" t="str">
        <f t="shared" si="2"/>
        <v/>
      </c>
      <c r="Q30" s="78" t="str">
        <f t="shared" si="3"/>
        <v/>
      </c>
      <c r="R30" s="78" t="str">
        <f t="shared" si="8"/>
        <v/>
      </c>
      <c r="S30" s="105" t="str">
        <f t="shared" si="6"/>
        <v/>
      </c>
      <c r="T30" s="105" t="str">
        <f t="shared" si="6"/>
        <v/>
      </c>
      <c r="U30" s="31"/>
      <c r="V30" s="32"/>
      <c r="W30" s="35"/>
      <c r="X30" s="33"/>
      <c r="Y30" s="120"/>
      <c r="Z30" s="90">
        <f t="shared" si="7"/>
        <v>0</v>
      </c>
      <c r="AA30" s="90"/>
      <c r="AC30" s="5"/>
      <c r="AD30" s="5"/>
      <c r="AE30" s="5"/>
    </row>
    <row r="31" spans="1:31" s="7" customFormat="1">
      <c r="A31" s="150"/>
      <c r="B31" s="129"/>
      <c r="C31" s="129"/>
      <c r="D31" s="129"/>
      <c r="E31" s="129"/>
      <c r="F31" s="130"/>
      <c r="G31" s="131"/>
      <c r="H31" s="132"/>
      <c r="I31" s="137"/>
      <c r="J31" s="137"/>
      <c r="K31" s="137"/>
      <c r="L31" s="134"/>
      <c r="M31" s="149" t="str">
        <f t="shared" si="0"/>
        <v/>
      </c>
      <c r="N31" s="78">
        <f t="shared" si="5"/>
        <v>0</v>
      </c>
      <c r="O31" s="78" t="str">
        <f t="shared" si="1"/>
        <v/>
      </c>
      <c r="P31" s="78" t="str">
        <f t="shared" si="2"/>
        <v/>
      </c>
      <c r="Q31" s="78" t="str">
        <f t="shared" si="3"/>
        <v/>
      </c>
      <c r="R31" s="78" t="str">
        <f t="shared" si="8"/>
        <v/>
      </c>
      <c r="S31" s="105" t="str">
        <f t="shared" si="6"/>
        <v/>
      </c>
      <c r="T31" s="105" t="str">
        <f t="shared" si="6"/>
        <v/>
      </c>
      <c r="U31" s="31"/>
      <c r="V31" s="32"/>
      <c r="W31" s="35"/>
      <c r="X31" s="33"/>
      <c r="Y31" s="120"/>
      <c r="Z31" s="90">
        <f t="shared" si="7"/>
        <v>0</v>
      </c>
      <c r="AA31" s="90"/>
      <c r="AC31" s="5"/>
      <c r="AD31" s="5"/>
      <c r="AE31" s="5"/>
    </row>
    <row r="32" spans="1:31" s="7" customFormat="1">
      <c r="A32" s="148"/>
      <c r="B32" s="129"/>
      <c r="C32" s="129"/>
      <c r="D32" s="129"/>
      <c r="E32" s="129"/>
      <c r="F32" s="130"/>
      <c r="G32" s="131"/>
      <c r="H32" s="132"/>
      <c r="I32" s="137"/>
      <c r="J32" s="137"/>
      <c r="K32" s="137"/>
      <c r="L32" s="134"/>
      <c r="M32" s="149" t="str">
        <f t="shared" si="0"/>
        <v/>
      </c>
      <c r="N32" s="78">
        <f t="shared" si="5"/>
        <v>0</v>
      </c>
      <c r="O32" s="78" t="str">
        <f t="shared" si="1"/>
        <v/>
      </c>
      <c r="P32" s="78" t="str">
        <f t="shared" si="2"/>
        <v/>
      </c>
      <c r="Q32" s="78" t="str">
        <f t="shared" si="3"/>
        <v/>
      </c>
      <c r="R32" s="78" t="str">
        <f t="shared" si="8"/>
        <v/>
      </c>
      <c r="S32" s="105" t="str">
        <f t="shared" si="6"/>
        <v/>
      </c>
      <c r="T32" s="105" t="str">
        <f t="shared" si="6"/>
        <v/>
      </c>
      <c r="U32" s="31"/>
      <c r="V32" s="32"/>
      <c r="W32" s="35"/>
      <c r="X32" s="33"/>
      <c r="Y32" s="120"/>
      <c r="Z32" s="90">
        <f t="shared" si="7"/>
        <v>0</v>
      </c>
      <c r="AA32" s="90"/>
      <c r="AC32" s="5"/>
      <c r="AD32" s="5"/>
      <c r="AE32" s="5"/>
    </row>
    <row r="33" spans="1:31" s="7" customFormat="1">
      <c r="A33" s="150"/>
      <c r="B33" s="129"/>
      <c r="C33" s="129"/>
      <c r="D33" s="129"/>
      <c r="E33" s="129"/>
      <c r="F33" s="130"/>
      <c r="G33" s="131"/>
      <c r="H33" s="132"/>
      <c r="I33" s="137"/>
      <c r="J33" s="137"/>
      <c r="K33" s="137"/>
      <c r="L33" s="134"/>
      <c r="M33" s="149" t="str">
        <f t="shared" si="0"/>
        <v/>
      </c>
      <c r="N33" s="78">
        <f t="shared" si="5"/>
        <v>0</v>
      </c>
      <c r="O33" s="78" t="str">
        <f t="shared" si="1"/>
        <v/>
      </c>
      <c r="P33" s="78" t="str">
        <f t="shared" si="2"/>
        <v/>
      </c>
      <c r="Q33" s="78" t="str">
        <f t="shared" si="3"/>
        <v/>
      </c>
      <c r="R33" s="78" t="str">
        <f t="shared" si="8"/>
        <v/>
      </c>
      <c r="S33" s="105" t="str">
        <f t="shared" si="6"/>
        <v/>
      </c>
      <c r="T33" s="105" t="str">
        <f t="shared" si="6"/>
        <v/>
      </c>
      <c r="U33" s="31"/>
      <c r="V33" s="32"/>
      <c r="W33" s="35"/>
      <c r="X33" s="33"/>
      <c r="Y33" s="120"/>
      <c r="Z33" s="90">
        <f t="shared" si="7"/>
        <v>0</v>
      </c>
      <c r="AA33" s="90"/>
      <c r="AC33" s="5"/>
      <c r="AD33" s="5"/>
      <c r="AE33" s="5"/>
    </row>
    <row r="34" spans="1:31" s="7" customFormat="1">
      <c r="A34" s="150"/>
      <c r="B34" s="129"/>
      <c r="C34" s="129"/>
      <c r="D34" s="129"/>
      <c r="E34" s="129"/>
      <c r="F34" s="130"/>
      <c r="G34" s="131"/>
      <c r="H34" s="132"/>
      <c r="I34" s="137"/>
      <c r="J34" s="137"/>
      <c r="K34" s="137"/>
      <c r="L34" s="134"/>
      <c r="M34" s="149" t="str">
        <f t="shared" si="0"/>
        <v/>
      </c>
      <c r="N34" s="78">
        <f t="shared" si="5"/>
        <v>0</v>
      </c>
      <c r="O34" s="78" t="str">
        <f t="shared" si="1"/>
        <v/>
      </c>
      <c r="P34" s="78" t="str">
        <f t="shared" si="2"/>
        <v/>
      </c>
      <c r="Q34" s="78" t="str">
        <f t="shared" si="3"/>
        <v/>
      </c>
      <c r="R34" s="78" t="str">
        <f t="shared" si="8"/>
        <v/>
      </c>
      <c r="S34" s="105" t="str">
        <f t="shared" si="6"/>
        <v/>
      </c>
      <c r="T34" s="105" t="str">
        <f t="shared" si="6"/>
        <v/>
      </c>
      <c r="U34" s="31"/>
      <c r="V34" s="32"/>
      <c r="W34" s="35"/>
      <c r="X34" s="33"/>
      <c r="Y34" s="120"/>
      <c r="Z34" s="90">
        <f t="shared" si="7"/>
        <v>0</v>
      </c>
      <c r="AA34" s="90"/>
      <c r="AC34" s="5"/>
      <c r="AD34" s="5"/>
      <c r="AE34" s="5"/>
    </row>
    <row r="35" spans="1:31" s="7" customFormat="1">
      <c r="A35" s="150"/>
      <c r="B35" s="129"/>
      <c r="C35" s="129"/>
      <c r="D35" s="129"/>
      <c r="E35" s="129"/>
      <c r="F35" s="130"/>
      <c r="G35" s="131"/>
      <c r="H35" s="132"/>
      <c r="I35" s="137"/>
      <c r="J35" s="137"/>
      <c r="K35" s="137"/>
      <c r="L35" s="134"/>
      <c r="M35" s="149" t="str">
        <f t="shared" si="0"/>
        <v/>
      </c>
      <c r="N35" s="78">
        <f t="shared" si="5"/>
        <v>0</v>
      </c>
      <c r="O35" s="78" t="str">
        <f t="shared" si="1"/>
        <v/>
      </c>
      <c r="P35" s="78" t="str">
        <f t="shared" si="2"/>
        <v/>
      </c>
      <c r="Q35" s="78" t="str">
        <f t="shared" si="3"/>
        <v/>
      </c>
      <c r="R35" s="78" t="str">
        <f t="shared" si="8"/>
        <v/>
      </c>
      <c r="S35" s="105" t="str">
        <f t="shared" si="6"/>
        <v/>
      </c>
      <c r="T35" s="105" t="str">
        <f t="shared" si="6"/>
        <v/>
      </c>
      <c r="U35" s="31"/>
      <c r="V35" s="32"/>
      <c r="W35" s="35"/>
      <c r="X35" s="33"/>
      <c r="Y35" s="120"/>
      <c r="Z35" s="90">
        <f t="shared" si="7"/>
        <v>0</v>
      </c>
      <c r="AA35" s="90"/>
      <c r="AC35" s="5"/>
      <c r="AD35" s="5"/>
      <c r="AE35" s="5"/>
    </row>
    <row r="36" spans="1:31" s="7" customFormat="1">
      <c r="A36" s="150"/>
      <c r="B36" s="129"/>
      <c r="C36" s="129"/>
      <c r="D36" s="129"/>
      <c r="E36" s="129"/>
      <c r="F36" s="130"/>
      <c r="G36" s="131"/>
      <c r="H36" s="132"/>
      <c r="I36" s="137"/>
      <c r="J36" s="137"/>
      <c r="K36" s="137"/>
      <c r="L36" s="134"/>
      <c r="M36" s="149" t="str">
        <f t="shared" si="0"/>
        <v/>
      </c>
      <c r="N36" s="78">
        <f t="shared" si="5"/>
        <v>0</v>
      </c>
      <c r="O36" s="78" t="str">
        <f t="shared" si="1"/>
        <v/>
      </c>
      <c r="P36" s="78" t="str">
        <f t="shared" si="2"/>
        <v/>
      </c>
      <c r="Q36" s="78" t="str">
        <f t="shared" si="3"/>
        <v/>
      </c>
      <c r="R36" s="78" t="str">
        <f t="shared" si="8"/>
        <v/>
      </c>
      <c r="S36" s="105" t="str">
        <f t="shared" si="6"/>
        <v/>
      </c>
      <c r="T36" s="105" t="str">
        <f t="shared" si="6"/>
        <v/>
      </c>
      <c r="U36" s="31"/>
      <c r="V36" s="32"/>
      <c r="W36" s="35"/>
      <c r="X36" s="33"/>
      <c r="Y36" s="120"/>
      <c r="Z36" s="90">
        <f t="shared" si="7"/>
        <v>0</v>
      </c>
      <c r="AA36" s="90"/>
      <c r="AC36" s="5"/>
      <c r="AD36" s="5"/>
      <c r="AE36" s="5"/>
    </row>
    <row r="37" spans="1:31" s="7" customFormat="1">
      <c r="A37" s="150"/>
      <c r="B37" s="129"/>
      <c r="C37" s="129"/>
      <c r="D37" s="129"/>
      <c r="E37" s="129"/>
      <c r="F37" s="130"/>
      <c r="G37" s="131"/>
      <c r="H37" s="132"/>
      <c r="I37" s="137"/>
      <c r="J37" s="137"/>
      <c r="K37" s="137"/>
      <c r="L37" s="134"/>
      <c r="M37" s="149" t="str">
        <f t="shared" si="0"/>
        <v/>
      </c>
      <c r="N37" s="78">
        <f t="shared" si="5"/>
        <v>0</v>
      </c>
      <c r="O37" s="78" t="str">
        <f t="shared" si="1"/>
        <v/>
      </c>
      <c r="P37" s="78" t="str">
        <f t="shared" si="2"/>
        <v/>
      </c>
      <c r="Q37" s="78" t="str">
        <f t="shared" si="3"/>
        <v/>
      </c>
      <c r="R37" s="78" t="str">
        <f t="shared" si="8"/>
        <v/>
      </c>
      <c r="S37" s="105" t="str">
        <f t="shared" si="6"/>
        <v/>
      </c>
      <c r="T37" s="105" t="str">
        <f t="shared" si="6"/>
        <v/>
      </c>
      <c r="U37" s="31"/>
      <c r="V37" s="32"/>
      <c r="W37" s="35"/>
      <c r="X37" s="33"/>
      <c r="Y37" s="120"/>
      <c r="Z37" s="90">
        <f t="shared" si="7"/>
        <v>0</v>
      </c>
      <c r="AA37" s="90"/>
      <c r="AC37" s="5"/>
      <c r="AD37" s="5"/>
      <c r="AE37" s="5"/>
    </row>
    <row r="38" spans="1:31" s="7" customFormat="1">
      <c r="A38" s="150"/>
      <c r="B38" s="129"/>
      <c r="C38" s="129"/>
      <c r="D38" s="129"/>
      <c r="E38" s="129"/>
      <c r="F38" s="130"/>
      <c r="G38" s="131"/>
      <c r="H38" s="132"/>
      <c r="I38" s="137"/>
      <c r="J38" s="137"/>
      <c r="K38" s="137"/>
      <c r="L38" s="134"/>
      <c r="M38" s="149" t="str">
        <f t="shared" si="0"/>
        <v/>
      </c>
      <c r="N38" s="78">
        <f t="shared" si="5"/>
        <v>0</v>
      </c>
      <c r="O38" s="78" t="str">
        <f t="shared" si="1"/>
        <v/>
      </c>
      <c r="P38" s="78" t="str">
        <f t="shared" si="2"/>
        <v/>
      </c>
      <c r="Q38" s="78" t="str">
        <f t="shared" si="3"/>
        <v/>
      </c>
      <c r="R38" s="78" t="str">
        <f t="shared" si="8"/>
        <v/>
      </c>
      <c r="S38" s="105" t="str">
        <f t="shared" si="6"/>
        <v/>
      </c>
      <c r="T38" s="105" t="str">
        <f t="shared" si="6"/>
        <v/>
      </c>
      <c r="U38" s="31"/>
      <c r="V38" s="32"/>
      <c r="W38" s="35"/>
      <c r="X38" s="33"/>
      <c r="Y38" s="120"/>
      <c r="Z38" s="90">
        <f t="shared" si="7"/>
        <v>0</v>
      </c>
      <c r="AA38" s="90"/>
      <c r="AC38" s="5"/>
      <c r="AD38" s="5"/>
      <c r="AE38" s="5"/>
    </row>
    <row r="39" spans="1:31" s="7" customFormat="1">
      <c r="A39" s="150"/>
      <c r="B39" s="129"/>
      <c r="C39" s="129"/>
      <c r="D39" s="129"/>
      <c r="E39" s="129"/>
      <c r="F39" s="130"/>
      <c r="G39" s="131"/>
      <c r="H39" s="132"/>
      <c r="I39" s="137"/>
      <c r="J39" s="137"/>
      <c r="K39" s="137"/>
      <c r="L39" s="134"/>
      <c r="M39" s="149" t="str">
        <f t="shared" si="0"/>
        <v/>
      </c>
      <c r="N39" s="78">
        <f t="shared" si="5"/>
        <v>0</v>
      </c>
      <c r="O39" s="78" t="str">
        <f t="shared" si="1"/>
        <v/>
      </c>
      <c r="P39" s="78" t="str">
        <f t="shared" si="2"/>
        <v/>
      </c>
      <c r="Q39" s="78" t="str">
        <f t="shared" si="3"/>
        <v/>
      </c>
      <c r="R39" s="78" t="str">
        <f t="shared" si="8"/>
        <v/>
      </c>
      <c r="S39" s="105" t="str">
        <f t="shared" si="6"/>
        <v/>
      </c>
      <c r="T39" s="105" t="str">
        <f t="shared" si="6"/>
        <v/>
      </c>
      <c r="U39" s="31"/>
      <c r="V39" s="32"/>
      <c r="W39" s="35"/>
      <c r="X39" s="33"/>
      <c r="Y39" s="120"/>
      <c r="Z39" s="90">
        <f t="shared" si="7"/>
        <v>0</v>
      </c>
      <c r="AA39" s="90"/>
      <c r="AC39" s="5"/>
      <c r="AD39" s="5"/>
      <c r="AE39" s="5"/>
    </row>
    <row r="40" spans="1:31" s="7" customFormat="1">
      <c r="A40" s="150"/>
      <c r="B40" s="129"/>
      <c r="C40" s="129"/>
      <c r="D40" s="129"/>
      <c r="E40" s="129"/>
      <c r="F40" s="130"/>
      <c r="G40" s="131"/>
      <c r="H40" s="132"/>
      <c r="I40" s="137"/>
      <c r="J40" s="137"/>
      <c r="K40" s="137"/>
      <c r="L40" s="134"/>
      <c r="M40" s="149" t="str">
        <f t="shared" si="0"/>
        <v/>
      </c>
      <c r="N40" s="78">
        <f t="shared" si="5"/>
        <v>0</v>
      </c>
      <c r="O40" s="78" t="str">
        <f t="shared" si="1"/>
        <v/>
      </c>
      <c r="P40" s="78" t="str">
        <f t="shared" si="2"/>
        <v/>
      </c>
      <c r="Q40" s="78" t="str">
        <f t="shared" si="3"/>
        <v/>
      </c>
      <c r="R40" s="78" t="str">
        <f t="shared" si="8"/>
        <v/>
      </c>
      <c r="S40" s="105" t="str">
        <f t="shared" si="6"/>
        <v/>
      </c>
      <c r="T40" s="105" t="str">
        <f t="shared" si="6"/>
        <v/>
      </c>
      <c r="U40" s="31"/>
      <c r="V40" s="32"/>
      <c r="W40" s="35"/>
      <c r="X40" s="33"/>
      <c r="Y40" s="120"/>
      <c r="Z40" s="90">
        <f t="shared" si="7"/>
        <v>0</v>
      </c>
      <c r="AA40" s="90"/>
      <c r="AC40" s="5"/>
      <c r="AD40" s="5"/>
      <c r="AE40" s="5"/>
    </row>
    <row r="41" spans="1:31" s="7" customFormat="1">
      <c r="A41" s="150"/>
      <c r="B41" s="129"/>
      <c r="C41" s="129"/>
      <c r="D41" s="129"/>
      <c r="E41" s="129"/>
      <c r="F41" s="130"/>
      <c r="G41" s="131"/>
      <c r="H41" s="132"/>
      <c r="I41" s="137"/>
      <c r="J41" s="137"/>
      <c r="K41" s="137"/>
      <c r="L41" s="134"/>
      <c r="M41" s="149" t="str">
        <f t="shared" si="0"/>
        <v/>
      </c>
      <c r="N41" s="78">
        <f t="shared" si="5"/>
        <v>0</v>
      </c>
      <c r="O41" s="78" t="str">
        <f t="shared" si="1"/>
        <v/>
      </c>
      <c r="P41" s="78" t="str">
        <f t="shared" si="2"/>
        <v/>
      </c>
      <c r="Q41" s="78" t="str">
        <f t="shared" si="3"/>
        <v/>
      </c>
      <c r="R41" s="78" t="str">
        <f t="shared" si="8"/>
        <v/>
      </c>
      <c r="S41" s="105" t="str">
        <f t="shared" si="6"/>
        <v/>
      </c>
      <c r="T41" s="105" t="str">
        <f t="shared" si="6"/>
        <v/>
      </c>
      <c r="U41" s="31"/>
      <c r="V41" s="32"/>
      <c r="W41" s="35"/>
      <c r="X41" s="33"/>
      <c r="Y41" s="120"/>
      <c r="Z41" s="90">
        <f t="shared" si="7"/>
        <v>0</v>
      </c>
      <c r="AA41" s="90"/>
      <c r="AC41" s="5"/>
      <c r="AD41" s="5"/>
      <c r="AE41" s="5"/>
    </row>
    <row r="42" spans="1:31" s="7" customFormat="1">
      <c r="A42" s="150"/>
      <c r="B42" s="129"/>
      <c r="C42" s="129"/>
      <c r="D42" s="129"/>
      <c r="E42" s="129"/>
      <c r="F42" s="130"/>
      <c r="G42" s="131"/>
      <c r="H42" s="132"/>
      <c r="I42" s="137"/>
      <c r="J42" s="137"/>
      <c r="K42" s="137"/>
      <c r="L42" s="134"/>
      <c r="M42" s="149" t="str">
        <f t="shared" si="0"/>
        <v/>
      </c>
      <c r="N42" s="78">
        <f t="shared" si="5"/>
        <v>0</v>
      </c>
      <c r="O42" s="78" t="str">
        <f t="shared" si="1"/>
        <v/>
      </c>
      <c r="P42" s="78" t="str">
        <f t="shared" si="2"/>
        <v/>
      </c>
      <c r="Q42" s="78" t="str">
        <f t="shared" si="3"/>
        <v/>
      </c>
      <c r="R42" s="78" t="str">
        <f t="shared" si="8"/>
        <v/>
      </c>
      <c r="S42" s="105" t="str">
        <f t="shared" si="6"/>
        <v/>
      </c>
      <c r="T42" s="105" t="str">
        <f t="shared" si="6"/>
        <v/>
      </c>
      <c r="U42" s="31"/>
      <c r="V42" s="32"/>
      <c r="W42" s="35"/>
      <c r="X42" s="33"/>
      <c r="Y42" s="120"/>
      <c r="Z42" s="90">
        <f t="shared" si="7"/>
        <v>0</v>
      </c>
      <c r="AA42" s="90"/>
      <c r="AC42" s="5"/>
      <c r="AD42" s="5"/>
      <c r="AE42" s="5"/>
    </row>
    <row r="43" spans="1:31" s="7" customFormat="1">
      <c r="A43" s="150"/>
      <c r="B43" s="129"/>
      <c r="C43" s="129"/>
      <c r="D43" s="129"/>
      <c r="E43" s="129"/>
      <c r="F43" s="130"/>
      <c r="G43" s="131"/>
      <c r="H43" s="132"/>
      <c r="I43" s="137"/>
      <c r="J43" s="137"/>
      <c r="K43" s="137"/>
      <c r="L43" s="134"/>
      <c r="M43" s="149" t="str">
        <f t="shared" si="0"/>
        <v/>
      </c>
      <c r="N43" s="78">
        <f t="shared" si="5"/>
        <v>0</v>
      </c>
      <c r="O43" s="78" t="str">
        <f t="shared" si="1"/>
        <v/>
      </c>
      <c r="P43" s="78" t="str">
        <f t="shared" si="2"/>
        <v/>
      </c>
      <c r="Q43" s="78" t="str">
        <f t="shared" si="3"/>
        <v/>
      </c>
      <c r="R43" s="78" t="str">
        <f t="shared" si="8"/>
        <v/>
      </c>
      <c r="S43" s="105" t="str">
        <f t="shared" si="6"/>
        <v/>
      </c>
      <c r="T43" s="105" t="str">
        <f t="shared" si="6"/>
        <v/>
      </c>
      <c r="U43" s="31"/>
      <c r="V43" s="32"/>
      <c r="W43" s="35"/>
      <c r="X43" s="33"/>
      <c r="Y43" s="120"/>
      <c r="Z43" s="90">
        <f t="shared" si="7"/>
        <v>0</v>
      </c>
      <c r="AA43" s="90"/>
      <c r="AC43" s="5"/>
      <c r="AD43" s="5"/>
      <c r="AE43" s="5"/>
    </row>
    <row r="44" spans="1:31" s="7" customFormat="1">
      <c r="A44" s="150"/>
      <c r="B44" s="129"/>
      <c r="C44" s="129"/>
      <c r="D44" s="129"/>
      <c r="E44" s="129"/>
      <c r="F44" s="130"/>
      <c r="G44" s="131"/>
      <c r="H44" s="132"/>
      <c r="I44" s="137"/>
      <c r="J44" s="137"/>
      <c r="K44" s="137"/>
      <c r="L44" s="134"/>
      <c r="M44" s="149" t="str">
        <f t="shared" si="0"/>
        <v/>
      </c>
      <c r="N44" s="78">
        <f t="shared" si="5"/>
        <v>0</v>
      </c>
      <c r="O44" s="78" t="str">
        <f t="shared" si="1"/>
        <v/>
      </c>
      <c r="P44" s="78" t="str">
        <f t="shared" si="2"/>
        <v/>
      </c>
      <c r="Q44" s="78" t="str">
        <f t="shared" si="3"/>
        <v/>
      </c>
      <c r="R44" s="78" t="str">
        <f t="shared" si="8"/>
        <v/>
      </c>
      <c r="S44" s="105" t="str">
        <f t="shared" si="6"/>
        <v/>
      </c>
      <c r="T44" s="105" t="str">
        <f t="shared" si="6"/>
        <v/>
      </c>
      <c r="U44" s="31"/>
      <c r="V44" s="32"/>
      <c r="W44" s="35"/>
      <c r="X44" s="33"/>
      <c r="Y44" s="120"/>
      <c r="Z44" s="90">
        <f t="shared" si="7"/>
        <v>0</v>
      </c>
      <c r="AA44" s="90"/>
      <c r="AC44" s="5"/>
      <c r="AD44" s="5"/>
      <c r="AE44" s="5"/>
    </row>
    <row r="45" spans="1:31" s="7" customFormat="1">
      <c r="A45" s="150"/>
      <c r="B45" s="129"/>
      <c r="C45" s="129"/>
      <c r="D45" s="129"/>
      <c r="E45" s="129"/>
      <c r="F45" s="130"/>
      <c r="G45" s="131"/>
      <c r="H45" s="132"/>
      <c r="I45" s="137"/>
      <c r="J45" s="137"/>
      <c r="K45" s="137"/>
      <c r="L45" s="134"/>
      <c r="M45" s="149" t="str">
        <f t="shared" ref="M45:M76" si="9">(IF(D45="","",(IF(G45&gt;0,((D45*F45*G45)+(D45*F45)),D45*F45))))</f>
        <v/>
      </c>
      <c r="N45" s="78">
        <f t="shared" si="5"/>
        <v>0</v>
      </c>
      <c r="O45" s="78" t="str">
        <f t="shared" ref="O45:O76" si="10">(IF(N45="yes",M45,""))</f>
        <v/>
      </c>
      <c r="P45" s="78" t="str">
        <f t="shared" ref="P45:P76" si="11">IF(N45="yes",(IF(H45="yes",M45,"")),"")</f>
        <v/>
      </c>
      <c r="Q45" s="78" t="str">
        <f t="shared" ref="Q45:Q76" si="12">IF(I45="yes",M45, "")</f>
        <v/>
      </c>
      <c r="R45" s="78" t="str">
        <f t="shared" si="8"/>
        <v/>
      </c>
      <c r="S45" s="105" t="str">
        <f t="shared" si="6"/>
        <v/>
      </c>
      <c r="T45" s="105" t="str">
        <f t="shared" si="6"/>
        <v/>
      </c>
      <c r="U45" s="31"/>
      <c r="V45" s="32"/>
      <c r="W45" s="35"/>
      <c r="X45" s="33"/>
      <c r="Y45" s="120"/>
      <c r="Z45" s="90">
        <f t="shared" si="7"/>
        <v>0</v>
      </c>
      <c r="AA45" s="90"/>
      <c r="AC45" s="5"/>
      <c r="AD45" s="5"/>
      <c r="AE45" s="5"/>
    </row>
    <row r="46" spans="1:31" s="7" customFormat="1">
      <c r="A46" s="150"/>
      <c r="B46" s="129"/>
      <c r="C46" s="129"/>
      <c r="D46" s="129"/>
      <c r="E46" s="129"/>
      <c r="F46" s="130"/>
      <c r="G46" s="131"/>
      <c r="H46" s="132"/>
      <c r="I46" s="137"/>
      <c r="J46" s="137"/>
      <c r="K46" s="137"/>
      <c r="L46" s="134"/>
      <c r="M46" s="149" t="str">
        <f t="shared" si="9"/>
        <v/>
      </c>
      <c r="N46" s="78">
        <f t="shared" si="5"/>
        <v>0</v>
      </c>
      <c r="O46" s="78" t="str">
        <f t="shared" si="10"/>
        <v/>
      </c>
      <c r="P46" s="78" t="str">
        <f t="shared" si="11"/>
        <v/>
      </c>
      <c r="Q46" s="78" t="str">
        <f t="shared" si="12"/>
        <v/>
      </c>
      <c r="R46" s="78" t="str">
        <f t="shared" si="8"/>
        <v/>
      </c>
      <c r="S46" s="105" t="str">
        <f t="shared" si="6"/>
        <v/>
      </c>
      <c r="T46" s="105" t="str">
        <f t="shared" si="6"/>
        <v/>
      </c>
      <c r="U46" s="31"/>
      <c r="V46" s="32"/>
      <c r="W46" s="35"/>
      <c r="X46" s="33"/>
      <c r="Y46" s="120"/>
      <c r="Z46" s="90">
        <f t="shared" si="7"/>
        <v>0</v>
      </c>
      <c r="AA46" s="90"/>
      <c r="AC46" s="5"/>
      <c r="AD46" s="5"/>
      <c r="AE46" s="5"/>
    </row>
    <row r="47" spans="1:31" s="7" customFormat="1">
      <c r="A47" s="150"/>
      <c r="B47" s="129"/>
      <c r="C47" s="129"/>
      <c r="D47" s="129"/>
      <c r="E47" s="129"/>
      <c r="F47" s="130"/>
      <c r="G47" s="131"/>
      <c r="H47" s="132"/>
      <c r="I47" s="137"/>
      <c r="J47" s="137"/>
      <c r="K47" s="137"/>
      <c r="L47" s="134"/>
      <c r="M47" s="149" t="str">
        <f t="shared" si="9"/>
        <v/>
      </c>
      <c r="N47" s="78">
        <f t="shared" si="5"/>
        <v>0</v>
      </c>
      <c r="O47" s="78" t="str">
        <f t="shared" si="10"/>
        <v/>
      </c>
      <c r="P47" s="78" t="str">
        <f t="shared" si="11"/>
        <v/>
      </c>
      <c r="Q47" s="78" t="str">
        <f t="shared" si="12"/>
        <v/>
      </c>
      <c r="R47" s="78" t="str">
        <f t="shared" si="8"/>
        <v/>
      </c>
      <c r="S47" s="105" t="str">
        <f t="shared" si="6"/>
        <v/>
      </c>
      <c r="T47" s="105" t="str">
        <f t="shared" si="6"/>
        <v/>
      </c>
      <c r="U47" s="31"/>
      <c r="V47" s="32"/>
      <c r="W47" s="35"/>
      <c r="X47" s="33"/>
      <c r="Y47" s="120"/>
      <c r="Z47" s="90">
        <f t="shared" si="7"/>
        <v>0</v>
      </c>
      <c r="AA47" s="90"/>
      <c r="AC47" s="5"/>
      <c r="AD47" s="5"/>
      <c r="AE47" s="5"/>
    </row>
    <row r="48" spans="1:31" s="7" customFormat="1">
      <c r="A48" s="150"/>
      <c r="B48" s="129"/>
      <c r="C48" s="129"/>
      <c r="D48" s="129"/>
      <c r="E48" s="129"/>
      <c r="F48" s="130"/>
      <c r="G48" s="131"/>
      <c r="H48" s="132"/>
      <c r="I48" s="137"/>
      <c r="J48" s="137"/>
      <c r="K48" s="137"/>
      <c r="L48" s="134"/>
      <c r="M48" s="149" t="str">
        <f t="shared" si="9"/>
        <v/>
      </c>
      <c r="N48" s="78">
        <f t="shared" si="5"/>
        <v>0</v>
      </c>
      <c r="O48" s="78" t="str">
        <f t="shared" si="10"/>
        <v/>
      </c>
      <c r="P48" s="78" t="str">
        <f t="shared" si="11"/>
        <v/>
      </c>
      <c r="Q48" s="78" t="str">
        <f t="shared" si="12"/>
        <v/>
      </c>
      <c r="R48" s="78" t="str">
        <f t="shared" si="8"/>
        <v/>
      </c>
      <c r="S48" s="105" t="str">
        <f t="shared" si="6"/>
        <v/>
      </c>
      <c r="T48" s="105" t="str">
        <f t="shared" si="6"/>
        <v/>
      </c>
      <c r="U48" s="31"/>
      <c r="V48" s="32"/>
      <c r="W48" s="35"/>
      <c r="X48" s="33"/>
      <c r="Y48" s="120"/>
      <c r="Z48" s="90">
        <f t="shared" si="7"/>
        <v>0</v>
      </c>
      <c r="AA48" s="90"/>
      <c r="AC48" s="5"/>
      <c r="AD48" s="5"/>
      <c r="AE48" s="5"/>
    </row>
    <row r="49" spans="1:31" s="7" customFormat="1">
      <c r="A49" s="150"/>
      <c r="B49" s="129"/>
      <c r="C49" s="129"/>
      <c r="D49" s="129"/>
      <c r="E49" s="129"/>
      <c r="F49" s="130"/>
      <c r="G49" s="131"/>
      <c r="H49" s="132"/>
      <c r="I49" s="137"/>
      <c r="J49" s="137"/>
      <c r="K49" s="137"/>
      <c r="L49" s="134"/>
      <c r="M49" s="149" t="str">
        <f t="shared" si="9"/>
        <v/>
      </c>
      <c r="N49" s="78">
        <f t="shared" si="5"/>
        <v>0</v>
      </c>
      <c r="O49" s="78" t="str">
        <f t="shared" si="10"/>
        <v/>
      </c>
      <c r="P49" s="78" t="str">
        <f t="shared" si="11"/>
        <v/>
      </c>
      <c r="Q49" s="78" t="str">
        <f t="shared" si="12"/>
        <v/>
      </c>
      <c r="R49" s="78" t="str">
        <f t="shared" si="8"/>
        <v/>
      </c>
      <c r="S49" s="105" t="str">
        <f t="shared" si="6"/>
        <v/>
      </c>
      <c r="T49" s="105" t="str">
        <f t="shared" si="6"/>
        <v/>
      </c>
      <c r="U49" s="31"/>
      <c r="V49" s="32"/>
      <c r="W49" s="35"/>
      <c r="X49" s="33"/>
      <c r="Y49" s="120"/>
      <c r="Z49" s="90">
        <f t="shared" si="7"/>
        <v>0</v>
      </c>
      <c r="AA49" s="90"/>
      <c r="AC49" s="5"/>
      <c r="AD49" s="5"/>
      <c r="AE49" s="5"/>
    </row>
    <row r="50" spans="1:31" s="7" customFormat="1">
      <c r="A50" s="150"/>
      <c r="B50" s="129"/>
      <c r="C50" s="129"/>
      <c r="D50" s="129"/>
      <c r="E50" s="129"/>
      <c r="F50" s="130"/>
      <c r="G50" s="131"/>
      <c r="H50" s="132"/>
      <c r="I50" s="137"/>
      <c r="J50" s="137"/>
      <c r="K50" s="137"/>
      <c r="L50" s="134"/>
      <c r="M50" s="149" t="str">
        <f t="shared" si="9"/>
        <v/>
      </c>
      <c r="N50" s="78">
        <f t="shared" si="5"/>
        <v>0</v>
      </c>
      <c r="O50" s="78" t="str">
        <f t="shared" si="10"/>
        <v/>
      </c>
      <c r="P50" s="78" t="str">
        <f t="shared" si="11"/>
        <v/>
      </c>
      <c r="Q50" s="78" t="str">
        <f t="shared" si="12"/>
        <v/>
      </c>
      <c r="R50" s="78" t="str">
        <f t="shared" si="8"/>
        <v/>
      </c>
      <c r="S50" s="105" t="str">
        <f t="shared" si="6"/>
        <v/>
      </c>
      <c r="T50" s="105" t="str">
        <f t="shared" si="6"/>
        <v/>
      </c>
      <c r="U50" s="31"/>
      <c r="V50" s="32"/>
      <c r="W50" s="35"/>
      <c r="X50" s="33"/>
      <c r="Y50" s="120"/>
      <c r="Z50" s="90">
        <f t="shared" si="7"/>
        <v>0</v>
      </c>
      <c r="AA50" s="90"/>
      <c r="AC50" s="5"/>
      <c r="AD50" s="5"/>
      <c r="AE50" s="5"/>
    </row>
    <row r="51" spans="1:31" s="7" customFormat="1">
      <c r="A51" s="150"/>
      <c r="B51" s="129"/>
      <c r="C51" s="129"/>
      <c r="D51" s="129"/>
      <c r="E51" s="129"/>
      <c r="F51" s="130"/>
      <c r="G51" s="131"/>
      <c r="H51" s="132"/>
      <c r="I51" s="137"/>
      <c r="J51" s="137"/>
      <c r="K51" s="137"/>
      <c r="L51" s="134"/>
      <c r="M51" s="149" t="str">
        <f t="shared" si="9"/>
        <v/>
      </c>
      <c r="N51" s="78">
        <f t="shared" si="5"/>
        <v>0</v>
      </c>
      <c r="O51" s="78" t="str">
        <f t="shared" si="10"/>
        <v/>
      </c>
      <c r="P51" s="78" t="str">
        <f t="shared" si="11"/>
        <v/>
      </c>
      <c r="Q51" s="78" t="str">
        <f t="shared" si="12"/>
        <v/>
      </c>
      <c r="R51" s="78" t="str">
        <f t="shared" si="8"/>
        <v/>
      </c>
      <c r="S51" s="105" t="str">
        <f t="shared" si="6"/>
        <v/>
      </c>
      <c r="T51" s="105" t="str">
        <f t="shared" si="6"/>
        <v/>
      </c>
      <c r="U51" s="31"/>
      <c r="V51" s="32"/>
      <c r="W51" s="35"/>
      <c r="X51" s="33"/>
      <c r="Y51" s="120"/>
      <c r="Z51" s="90">
        <f t="shared" si="7"/>
        <v>0</v>
      </c>
      <c r="AA51" s="90"/>
      <c r="AC51" s="5"/>
      <c r="AD51" s="5"/>
      <c r="AE51" s="5"/>
    </row>
    <row r="52" spans="1:31" s="7" customFormat="1">
      <c r="A52" s="150"/>
      <c r="B52" s="129"/>
      <c r="C52" s="129"/>
      <c r="D52" s="129"/>
      <c r="E52" s="129"/>
      <c r="F52" s="130"/>
      <c r="G52" s="131"/>
      <c r="H52" s="132"/>
      <c r="I52" s="137"/>
      <c r="J52" s="137"/>
      <c r="K52" s="137"/>
      <c r="L52" s="134"/>
      <c r="M52" s="149" t="str">
        <f t="shared" si="9"/>
        <v/>
      </c>
      <c r="N52" s="78">
        <f t="shared" si="5"/>
        <v>0</v>
      </c>
      <c r="O52" s="78" t="str">
        <f t="shared" si="10"/>
        <v/>
      </c>
      <c r="P52" s="78" t="str">
        <f t="shared" si="11"/>
        <v/>
      </c>
      <c r="Q52" s="78" t="str">
        <f t="shared" si="12"/>
        <v/>
      </c>
      <c r="R52" s="78" t="str">
        <f t="shared" si="8"/>
        <v/>
      </c>
      <c r="S52" s="105" t="str">
        <f t="shared" si="6"/>
        <v/>
      </c>
      <c r="T52" s="105" t="str">
        <f t="shared" si="6"/>
        <v/>
      </c>
      <c r="U52" s="31"/>
      <c r="V52" s="32"/>
      <c r="W52" s="35"/>
      <c r="X52" s="33"/>
      <c r="Y52" s="120"/>
      <c r="Z52" s="90">
        <f t="shared" si="7"/>
        <v>0</v>
      </c>
      <c r="AA52" s="90"/>
      <c r="AC52" s="5"/>
      <c r="AD52" s="5"/>
      <c r="AE52" s="5"/>
    </row>
    <row r="53" spans="1:31" s="7" customFormat="1">
      <c r="A53" s="150"/>
      <c r="B53" s="129"/>
      <c r="C53" s="129"/>
      <c r="D53" s="129"/>
      <c r="E53" s="129"/>
      <c r="F53" s="130"/>
      <c r="G53" s="131"/>
      <c r="H53" s="132"/>
      <c r="I53" s="137"/>
      <c r="J53" s="137"/>
      <c r="K53" s="137"/>
      <c r="L53" s="134"/>
      <c r="M53" s="149" t="str">
        <f t="shared" si="9"/>
        <v/>
      </c>
      <c r="N53" s="78">
        <f t="shared" si="5"/>
        <v>0</v>
      </c>
      <c r="O53" s="78" t="str">
        <f t="shared" si="10"/>
        <v/>
      </c>
      <c r="P53" s="78" t="str">
        <f t="shared" si="11"/>
        <v/>
      </c>
      <c r="Q53" s="78" t="str">
        <f t="shared" si="12"/>
        <v/>
      </c>
      <c r="R53" s="78" t="str">
        <f t="shared" si="8"/>
        <v/>
      </c>
      <c r="S53" s="105" t="str">
        <f t="shared" si="6"/>
        <v/>
      </c>
      <c r="T53" s="105" t="str">
        <f t="shared" si="6"/>
        <v/>
      </c>
      <c r="U53" s="31"/>
      <c r="V53" s="32"/>
      <c r="W53" s="35"/>
      <c r="X53" s="33"/>
      <c r="Y53" s="120"/>
      <c r="Z53" s="90">
        <f t="shared" si="7"/>
        <v>0</v>
      </c>
      <c r="AA53" s="90"/>
      <c r="AC53" s="5"/>
      <c r="AD53" s="5"/>
      <c r="AE53" s="5"/>
    </row>
    <row r="54" spans="1:31" s="7" customFormat="1">
      <c r="A54" s="150"/>
      <c r="B54" s="129"/>
      <c r="C54" s="129"/>
      <c r="D54" s="129"/>
      <c r="E54" s="129"/>
      <c r="F54" s="130"/>
      <c r="G54" s="131"/>
      <c r="H54" s="132"/>
      <c r="I54" s="137"/>
      <c r="J54" s="137"/>
      <c r="K54" s="137"/>
      <c r="L54" s="134"/>
      <c r="M54" s="149" t="str">
        <f t="shared" si="9"/>
        <v/>
      </c>
      <c r="N54" s="78">
        <f t="shared" si="5"/>
        <v>0</v>
      </c>
      <c r="O54" s="78" t="str">
        <f t="shared" si="10"/>
        <v/>
      </c>
      <c r="P54" s="78" t="str">
        <f t="shared" si="11"/>
        <v/>
      </c>
      <c r="Q54" s="78" t="str">
        <f t="shared" si="12"/>
        <v/>
      </c>
      <c r="R54" s="78" t="str">
        <f t="shared" si="8"/>
        <v/>
      </c>
      <c r="S54" s="105" t="str">
        <f t="shared" si="6"/>
        <v/>
      </c>
      <c r="T54" s="105" t="str">
        <f t="shared" si="6"/>
        <v/>
      </c>
      <c r="U54" s="31"/>
      <c r="V54" s="32"/>
      <c r="W54" s="35"/>
      <c r="X54" s="33"/>
      <c r="Y54" s="120"/>
      <c r="Z54" s="90">
        <f t="shared" si="7"/>
        <v>0</v>
      </c>
      <c r="AA54" s="90"/>
      <c r="AC54" s="5"/>
      <c r="AD54" s="5"/>
      <c r="AE54" s="5"/>
    </row>
    <row r="55" spans="1:31" s="7" customFormat="1">
      <c r="A55" s="150"/>
      <c r="B55" s="129"/>
      <c r="C55" s="129"/>
      <c r="D55" s="129"/>
      <c r="E55" s="129"/>
      <c r="F55" s="130"/>
      <c r="G55" s="131"/>
      <c r="H55" s="132"/>
      <c r="I55" s="137"/>
      <c r="J55" s="137"/>
      <c r="K55" s="137"/>
      <c r="L55" s="134"/>
      <c r="M55" s="149" t="str">
        <f t="shared" si="9"/>
        <v/>
      </c>
      <c r="N55" s="78">
        <f t="shared" si="5"/>
        <v>0</v>
      </c>
      <c r="O55" s="78" t="str">
        <f t="shared" si="10"/>
        <v/>
      </c>
      <c r="P55" s="78" t="str">
        <f t="shared" si="11"/>
        <v/>
      </c>
      <c r="Q55" s="78" t="str">
        <f t="shared" si="12"/>
        <v/>
      </c>
      <c r="R55" s="78" t="str">
        <f t="shared" si="8"/>
        <v/>
      </c>
      <c r="S55" s="105" t="str">
        <f t="shared" si="6"/>
        <v/>
      </c>
      <c r="T55" s="105" t="str">
        <f t="shared" si="6"/>
        <v/>
      </c>
      <c r="U55" s="31"/>
      <c r="V55" s="32"/>
      <c r="W55" s="35"/>
      <c r="X55" s="33"/>
      <c r="Y55" s="120"/>
      <c r="Z55" s="90">
        <f t="shared" si="7"/>
        <v>0</v>
      </c>
      <c r="AA55" s="90"/>
      <c r="AC55" s="5"/>
      <c r="AD55" s="5"/>
      <c r="AE55" s="5"/>
    </row>
    <row r="56" spans="1:31" s="7" customFormat="1">
      <c r="A56" s="150"/>
      <c r="B56" s="129"/>
      <c r="C56" s="129"/>
      <c r="D56" s="129"/>
      <c r="E56" s="129"/>
      <c r="F56" s="130"/>
      <c r="G56" s="131"/>
      <c r="H56" s="132"/>
      <c r="I56" s="137"/>
      <c r="J56" s="137"/>
      <c r="K56" s="137"/>
      <c r="L56" s="134"/>
      <c r="M56" s="149" t="str">
        <f t="shared" si="9"/>
        <v/>
      </c>
      <c r="N56" s="78">
        <f t="shared" si="5"/>
        <v>0</v>
      </c>
      <c r="O56" s="78" t="str">
        <f t="shared" si="10"/>
        <v/>
      </c>
      <c r="P56" s="78" t="str">
        <f t="shared" si="11"/>
        <v/>
      </c>
      <c r="Q56" s="78" t="str">
        <f t="shared" si="12"/>
        <v/>
      </c>
      <c r="R56" s="78" t="str">
        <f t="shared" si="8"/>
        <v/>
      </c>
      <c r="S56" s="105" t="str">
        <f t="shared" si="6"/>
        <v/>
      </c>
      <c r="T56" s="105" t="str">
        <f t="shared" si="6"/>
        <v/>
      </c>
      <c r="U56" s="31"/>
      <c r="V56" s="32"/>
      <c r="W56" s="35"/>
      <c r="X56" s="33"/>
      <c r="Y56" s="120"/>
      <c r="Z56" s="90">
        <f t="shared" si="7"/>
        <v>0</v>
      </c>
      <c r="AA56" s="90"/>
      <c r="AC56" s="5"/>
      <c r="AD56" s="5"/>
      <c r="AE56" s="5"/>
    </row>
    <row r="57" spans="1:31" s="7" customFormat="1">
      <c r="A57" s="150"/>
      <c r="B57" s="129"/>
      <c r="C57" s="129"/>
      <c r="D57" s="129"/>
      <c r="E57" s="129"/>
      <c r="F57" s="130"/>
      <c r="G57" s="131"/>
      <c r="H57" s="132"/>
      <c r="I57" s="137"/>
      <c r="J57" s="137"/>
      <c r="K57" s="137"/>
      <c r="L57" s="134"/>
      <c r="M57" s="149" t="str">
        <f t="shared" si="9"/>
        <v/>
      </c>
      <c r="N57" s="78">
        <f t="shared" si="5"/>
        <v>0</v>
      </c>
      <c r="O57" s="78" t="str">
        <f t="shared" si="10"/>
        <v/>
      </c>
      <c r="P57" s="78" t="str">
        <f t="shared" si="11"/>
        <v/>
      </c>
      <c r="Q57" s="78" t="str">
        <f t="shared" si="12"/>
        <v/>
      </c>
      <c r="R57" s="78" t="str">
        <f t="shared" si="8"/>
        <v/>
      </c>
      <c r="S57" s="105" t="str">
        <f t="shared" si="6"/>
        <v/>
      </c>
      <c r="T57" s="105" t="str">
        <f t="shared" si="6"/>
        <v/>
      </c>
      <c r="U57" s="31"/>
      <c r="V57" s="32"/>
      <c r="W57" s="35"/>
      <c r="X57" s="33"/>
      <c r="Y57" s="120"/>
      <c r="Z57" s="90">
        <f t="shared" si="7"/>
        <v>0</v>
      </c>
      <c r="AA57" s="90"/>
      <c r="AC57" s="5"/>
      <c r="AD57" s="5"/>
      <c r="AE57" s="5"/>
    </row>
    <row r="58" spans="1:31" s="7" customFormat="1">
      <c r="A58" s="150"/>
      <c r="B58" s="129"/>
      <c r="C58" s="129"/>
      <c r="D58" s="129"/>
      <c r="E58" s="129"/>
      <c r="F58" s="130"/>
      <c r="G58" s="131"/>
      <c r="H58" s="132"/>
      <c r="I58" s="137"/>
      <c r="J58" s="137"/>
      <c r="K58" s="137"/>
      <c r="L58" s="134"/>
      <c r="M58" s="149" t="str">
        <f t="shared" si="9"/>
        <v/>
      </c>
      <c r="N58" s="78">
        <f t="shared" si="5"/>
        <v>0</v>
      </c>
      <c r="O58" s="78" t="str">
        <f t="shared" si="10"/>
        <v/>
      </c>
      <c r="P58" s="78" t="str">
        <f t="shared" si="11"/>
        <v/>
      </c>
      <c r="Q58" s="78" t="str">
        <f t="shared" si="12"/>
        <v/>
      </c>
      <c r="R58" s="78" t="str">
        <f t="shared" si="8"/>
        <v/>
      </c>
      <c r="S58" s="105" t="str">
        <f t="shared" si="6"/>
        <v/>
      </c>
      <c r="T58" s="105" t="str">
        <f t="shared" si="6"/>
        <v/>
      </c>
      <c r="U58" s="31"/>
      <c r="V58" s="32"/>
      <c r="W58" s="35"/>
      <c r="X58" s="33"/>
      <c r="Y58" s="120"/>
      <c r="Z58" s="90">
        <f t="shared" si="7"/>
        <v>0</v>
      </c>
      <c r="AA58" s="90"/>
      <c r="AC58" s="5"/>
      <c r="AD58" s="5"/>
      <c r="AE58" s="5"/>
    </row>
    <row r="59" spans="1:31" s="7" customFormat="1">
      <c r="A59" s="150"/>
      <c r="B59" s="129"/>
      <c r="C59" s="129"/>
      <c r="D59" s="129"/>
      <c r="E59" s="129"/>
      <c r="F59" s="130"/>
      <c r="G59" s="131"/>
      <c r="H59" s="132"/>
      <c r="I59" s="137"/>
      <c r="J59" s="137"/>
      <c r="K59" s="137"/>
      <c r="L59" s="134"/>
      <c r="M59" s="149" t="str">
        <f t="shared" si="9"/>
        <v/>
      </c>
      <c r="N59" s="78">
        <f t="shared" si="5"/>
        <v>0</v>
      </c>
      <c r="O59" s="78" t="str">
        <f t="shared" si="10"/>
        <v/>
      </c>
      <c r="P59" s="78" t="str">
        <f t="shared" si="11"/>
        <v/>
      </c>
      <c r="Q59" s="78" t="str">
        <f t="shared" si="12"/>
        <v/>
      </c>
      <c r="R59" s="78" t="str">
        <f t="shared" si="8"/>
        <v/>
      </c>
      <c r="S59" s="105" t="str">
        <f t="shared" si="6"/>
        <v/>
      </c>
      <c r="T59" s="105" t="str">
        <f t="shared" si="6"/>
        <v/>
      </c>
      <c r="U59" s="31"/>
      <c r="V59" s="32"/>
      <c r="W59" s="35"/>
      <c r="X59" s="33"/>
      <c r="Y59" s="120"/>
      <c r="Z59" s="90">
        <f t="shared" si="7"/>
        <v>0</v>
      </c>
      <c r="AA59" s="90"/>
      <c r="AC59" s="5"/>
      <c r="AD59" s="5"/>
      <c r="AE59" s="5"/>
    </row>
    <row r="60" spans="1:31" s="7" customFormat="1">
      <c r="A60" s="148"/>
      <c r="B60" s="138"/>
      <c r="C60" s="129"/>
      <c r="D60" s="129"/>
      <c r="E60" s="129"/>
      <c r="F60" s="130"/>
      <c r="G60" s="131"/>
      <c r="H60" s="132"/>
      <c r="I60" s="137"/>
      <c r="J60" s="137"/>
      <c r="K60" s="137"/>
      <c r="L60" s="134"/>
      <c r="M60" s="149" t="str">
        <f t="shared" si="9"/>
        <v/>
      </c>
      <c r="N60" s="78">
        <f t="shared" si="5"/>
        <v>0</v>
      </c>
      <c r="O60" s="78" t="str">
        <f t="shared" si="10"/>
        <v/>
      </c>
      <c r="P60" s="78" t="str">
        <f t="shared" si="11"/>
        <v/>
      </c>
      <c r="Q60" s="78" t="str">
        <f t="shared" si="12"/>
        <v/>
      </c>
      <c r="R60" s="78" t="str">
        <f t="shared" si="8"/>
        <v/>
      </c>
      <c r="S60" s="105" t="str">
        <f t="shared" si="6"/>
        <v/>
      </c>
      <c r="T60" s="105" t="str">
        <f t="shared" si="6"/>
        <v/>
      </c>
      <c r="U60" s="31"/>
      <c r="V60" s="32"/>
      <c r="W60" s="35"/>
      <c r="X60" s="33"/>
      <c r="Y60" s="120"/>
      <c r="Z60" s="90">
        <f t="shared" si="7"/>
        <v>0</v>
      </c>
      <c r="AA60" s="90"/>
      <c r="AC60" s="5"/>
      <c r="AD60" s="5"/>
      <c r="AE60" s="5"/>
    </row>
    <row r="61" spans="1:31" s="7" customFormat="1">
      <c r="A61" s="148"/>
      <c r="B61" s="138"/>
      <c r="C61" s="129"/>
      <c r="D61" s="129"/>
      <c r="E61" s="129"/>
      <c r="F61" s="130"/>
      <c r="G61" s="131"/>
      <c r="H61" s="132"/>
      <c r="I61" s="137"/>
      <c r="J61" s="137"/>
      <c r="K61" s="137"/>
      <c r="L61" s="134"/>
      <c r="M61" s="149" t="str">
        <f t="shared" si="9"/>
        <v/>
      </c>
      <c r="N61" s="78">
        <f t="shared" si="5"/>
        <v>0</v>
      </c>
      <c r="O61" s="78" t="str">
        <f t="shared" si="10"/>
        <v/>
      </c>
      <c r="P61" s="78" t="str">
        <f t="shared" si="11"/>
        <v/>
      </c>
      <c r="Q61" s="78" t="str">
        <f t="shared" si="12"/>
        <v/>
      </c>
      <c r="R61" s="78" t="str">
        <f t="shared" si="8"/>
        <v/>
      </c>
      <c r="S61" s="105" t="str">
        <f t="shared" si="6"/>
        <v/>
      </c>
      <c r="T61" s="105" t="str">
        <f t="shared" si="6"/>
        <v/>
      </c>
      <c r="U61" s="31"/>
      <c r="V61" s="32"/>
      <c r="W61" s="35"/>
      <c r="X61" s="33"/>
      <c r="Y61" s="120"/>
      <c r="Z61" s="90">
        <f t="shared" si="7"/>
        <v>0</v>
      </c>
      <c r="AA61" s="90"/>
      <c r="AC61" s="5"/>
      <c r="AD61" s="5"/>
      <c r="AE61" s="5"/>
    </row>
    <row r="62" spans="1:31" s="7" customFormat="1">
      <c r="A62" s="148"/>
      <c r="B62" s="138"/>
      <c r="C62" s="129"/>
      <c r="D62" s="129"/>
      <c r="E62" s="129"/>
      <c r="F62" s="130"/>
      <c r="G62" s="131"/>
      <c r="H62" s="132"/>
      <c r="I62" s="137"/>
      <c r="J62" s="137"/>
      <c r="K62" s="137"/>
      <c r="L62" s="134"/>
      <c r="M62" s="149" t="str">
        <f t="shared" si="9"/>
        <v/>
      </c>
      <c r="N62" s="78">
        <f t="shared" si="5"/>
        <v>0</v>
      </c>
      <c r="O62" s="78" t="str">
        <f t="shared" si="10"/>
        <v/>
      </c>
      <c r="P62" s="78" t="str">
        <f t="shared" si="11"/>
        <v/>
      </c>
      <c r="Q62" s="78" t="str">
        <f t="shared" si="12"/>
        <v/>
      </c>
      <c r="R62" s="78" t="str">
        <f t="shared" si="8"/>
        <v/>
      </c>
      <c r="S62" s="105" t="str">
        <f t="shared" si="6"/>
        <v/>
      </c>
      <c r="T62" s="105" t="str">
        <f t="shared" si="6"/>
        <v/>
      </c>
      <c r="U62" s="31"/>
      <c r="V62" s="32"/>
      <c r="W62" s="35"/>
      <c r="X62" s="33"/>
      <c r="Y62" s="120"/>
      <c r="Z62" s="90">
        <f t="shared" si="7"/>
        <v>0</v>
      </c>
      <c r="AA62" s="90"/>
      <c r="AC62" s="5"/>
      <c r="AD62" s="5"/>
      <c r="AE62" s="5"/>
    </row>
    <row r="63" spans="1:31" s="7" customFormat="1">
      <c r="A63" s="148"/>
      <c r="B63" s="129"/>
      <c r="C63" s="129"/>
      <c r="D63" s="129"/>
      <c r="E63" s="129"/>
      <c r="F63" s="130"/>
      <c r="G63" s="131"/>
      <c r="H63" s="132"/>
      <c r="I63" s="137"/>
      <c r="J63" s="137"/>
      <c r="K63" s="137"/>
      <c r="L63" s="134"/>
      <c r="M63" s="149" t="str">
        <f t="shared" si="9"/>
        <v/>
      </c>
      <c r="N63" s="78">
        <f t="shared" si="5"/>
        <v>0</v>
      </c>
      <c r="O63" s="78" t="str">
        <f t="shared" si="10"/>
        <v/>
      </c>
      <c r="P63" s="78" t="str">
        <f t="shared" si="11"/>
        <v/>
      </c>
      <c r="Q63" s="78" t="str">
        <f t="shared" si="12"/>
        <v/>
      </c>
      <c r="R63" s="78" t="str">
        <f t="shared" si="8"/>
        <v/>
      </c>
      <c r="S63" s="105" t="str">
        <f t="shared" si="6"/>
        <v/>
      </c>
      <c r="T63" s="105" t="str">
        <f t="shared" si="6"/>
        <v/>
      </c>
      <c r="U63" s="31"/>
      <c r="V63" s="32"/>
      <c r="W63" s="35"/>
      <c r="X63" s="33"/>
      <c r="Y63" s="120"/>
      <c r="Z63" s="90">
        <f t="shared" si="7"/>
        <v>0</v>
      </c>
      <c r="AA63" s="90"/>
      <c r="AC63" s="5"/>
      <c r="AD63" s="5"/>
      <c r="AE63" s="5"/>
    </row>
    <row r="64" spans="1:31" s="7" customFormat="1">
      <c r="A64" s="148"/>
      <c r="B64" s="129"/>
      <c r="C64" s="129"/>
      <c r="D64" s="129"/>
      <c r="E64" s="129"/>
      <c r="F64" s="130"/>
      <c r="G64" s="131"/>
      <c r="H64" s="132"/>
      <c r="I64" s="137"/>
      <c r="J64" s="137"/>
      <c r="K64" s="137"/>
      <c r="L64" s="134"/>
      <c r="M64" s="149" t="str">
        <f t="shared" si="9"/>
        <v/>
      </c>
      <c r="N64" s="78">
        <f t="shared" si="5"/>
        <v>0</v>
      </c>
      <c r="O64" s="78" t="str">
        <f t="shared" si="10"/>
        <v/>
      </c>
      <c r="P64" s="78" t="str">
        <f t="shared" si="11"/>
        <v/>
      </c>
      <c r="Q64" s="78" t="str">
        <f t="shared" si="12"/>
        <v/>
      </c>
      <c r="R64" s="78" t="str">
        <f t="shared" si="8"/>
        <v/>
      </c>
      <c r="S64" s="105" t="str">
        <f t="shared" si="6"/>
        <v/>
      </c>
      <c r="T64" s="105" t="str">
        <f t="shared" si="6"/>
        <v/>
      </c>
      <c r="U64" s="31"/>
      <c r="V64" s="32"/>
      <c r="W64" s="35"/>
      <c r="X64" s="33"/>
      <c r="Y64" s="120"/>
      <c r="Z64" s="90">
        <f t="shared" si="7"/>
        <v>0</v>
      </c>
      <c r="AA64" s="90"/>
      <c r="AC64" s="5"/>
      <c r="AD64" s="5"/>
      <c r="AE64" s="5"/>
    </row>
    <row r="65" spans="1:31" s="7" customFormat="1">
      <c r="A65" s="148"/>
      <c r="B65" s="129"/>
      <c r="C65" s="129"/>
      <c r="D65" s="129"/>
      <c r="E65" s="129"/>
      <c r="F65" s="130"/>
      <c r="G65" s="131"/>
      <c r="H65" s="132"/>
      <c r="I65" s="137"/>
      <c r="J65" s="137"/>
      <c r="K65" s="137"/>
      <c r="L65" s="134"/>
      <c r="M65" s="149" t="str">
        <f t="shared" si="9"/>
        <v/>
      </c>
      <c r="N65" s="78">
        <f t="shared" si="5"/>
        <v>0</v>
      </c>
      <c r="O65" s="78" t="str">
        <f t="shared" si="10"/>
        <v/>
      </c>
      <c r="P65" s="78" t="str">
        <f t="shared" si="11"/>
        <v/>
      </c>
      <c r="Q65" s="78" t="str">
        <f t="shared" si="12"/>
        <v/>
      </c>
      <c r="R65" s="78" t="str">
        <f t="shared" si="8"/>
        <v/>
      </c>
      <c r="S65" s="105" t="str">
        <f t="shared" si="6"/>
        <v/>
      </c>
      <c r="T65" s="105" t="str">
        <f t="shared" si="6"/>
        <v/>
      </c>
      <c r="U65" s="31"/>
      <c r="V65" s="32"/>
      <c r="W65" s="35"/>
      <c r="X65" s="33"/>
      <c r="Y65" s="120"/>
      <c r="Z65" s="90">
        <f t="shared" si="7"/>
        <v>0</v>
      </c>
      <c r="AA65" s="90"/>
      <c r="AC65" s="5"/>
      <c r="AD65" s="5"/>
      <c r="AE65" s="5"/>
    </row>
    <row r="66" spans="1:31" s="7" customFormat="1">
      <c r="A66" s="148"/>
      <c r="B66" s="129"/>
      <c r="C66" s="129"/>
      <c r="D66" s="129"/>
      <c r="E66" s="129"/>
      <c r="F66" s="130"/>
      <c r="G66" s="131"/>
      <c r="H66" s="132"/>
      <c r="I66" s="137"/>
      <c r="J66" s="137"/>
      <c r="K66" s="137"/>
      <c r="L66" s="134"/>
      <c r="M66" s="149" t="str">
        <f t="shared" si="9"/>
        <v/>
      </c>
      <c r="N66" s="78">
        <f t="shared" si="5"/>
        <v>0</v>
      </c>
      <c r="O66" s="78" t="str">
        <f t="shared" si="10"/>
        <v/>
      </c>
      <c r="P66" s="78" t="str">
        <f t="shared" si="11"/>
        <v/>
      </c>
      <c r="Q66" s="78" t="str">
        <f t="shared" si="12"/>
        <v/>
      </c>
      <c r="R66" s="78" t="str">
        <f t="shared" si="8"/>
        <v/>
      </c>
      <c r="S66" s="105" t="str">
        <f t="shared" si="6"/>
        <v/>
      </c>
      <c r="T66" s="105" t="str">
        <f t="shared" si="6"/>
        <v/>
      </c>
      <c r="U66" s="31"/>
      <c r="V66" s="32"/>
      <c r="W66" s="35"/>
      <c r="X66" s="33"/>
      <c r="Y66" s="120"/>
      <c r="Z66" s="90">
        <f t="shared" si="7"/>
        <v>0</v>
      </c>
      <c r="AA66" s="90"/>
      <c r="AC66" s="5"/>
      <c r="AD66" s="5"/>
      <c r="AE66" s="5"/>
    </row>
    <row r="67" spans="1:31" s="7" customFormat="1">
      <c r="A67" s="148"/>
      <c r="B67" s="129"/>
      <c r="C67" s="129"/>
      <c r="D67" s="129"/>
      <c r="E67" s="129"/>
      <c r="F67" s="130"/>
      <c r="G67" s="131"/>
      <c r="H67" s="132"/>
      <c r="I67" s="137"/>
      <c r="J67" s="137"/>
      <c r="K67" s="137"/>
      <c r="L67" s="134"/>
      <c r="M67" s="149" t="str">
        <f t="shared" si="9"/>
        <v/>
      </c>
      <c r="N67" s="78">
        <f t="shared" si="5"/>
        <v>0</v>
      </c>
      <c r="O67" s="78" t="str">
        <f t="shared" si="10"/>
        <v/>
      </c>
      <c r="P67" s="78" t="str">
        <f t="shared" si="11"/>
        <v/>
      </c>
      <c r="Q67" s="78" t="str">
        <f t="shared" si="12"/>
        <v/>
      </c>
      <c r="R67" s="78" t="str">
        <f t="shared" si="8"/>
        <v/>
      </c>
      <c r="S67" s="105" t="str">
        <f t="shared" si="6"/>
        <v/>
      </c>
      <c r="T67" s="105" t="str">
        <f t="shared" si="6"/>
        <v/>
      </c>
      <c r="U67" s="31"/>
      <c r="V67" s="32"/>
      <c r="W67" s="35"/>
      <c r="X67" s="33"/>
      <c r="Y67" s="120"/>
      <c r="Z67" s="90">
        <f t="shared" si="7"/>
        <v>0</v>
      </c>
      <c r="AA67" s="90"/>
      <c r="AC67" s="5"/>
      <c r="AD67" s="5"/>
      <c r="AE67" s="5"/>
    </row>
    <row r="68" spans="1:31" s="7" customFormat="1">
      <c r="A68" s="148"/>
      <c r="B68" s="129"/>
      <c r="C68" s="129"/>
      <c r="D68" s="129"/>
      <c r="E68" s="129"/>
      <c r="F68" s="130"/>
      <c r="G68" s="131"/>
      <c r="H68" s="132"/>
      <c r="I68" s="137"/>
      <c r="J68" s="137"/>
      <c r="K68" s="137"/>
      <c r="L68" s="134"/>
      <c r="M68" s="149" t="str">
        <f t="shared" si="9"/>
        <v/>
      </c>
      <c r="N68" s="78">
        <f t="shared" si="5"/>
        <v>0</v>
      </c>
      <c r="O68" s="78" t="str">
        <f t="shared" si="10"/>
        <v/>
      </c>
      <c r="P68" s="78" t="str">
        <f t="shared" si="11"/>
        <v/>
      </c>
      <c r="Q68" s="78" t="str">
        <f t="shared" si="12"/>
        <v/>
      </c>
      <c r="R68" s="78" t="str">
        <f t="shared" si="8"/>
        <v/>
      </c>
      <c r="S68" s="105" t="str">
        <f t="shared" si="6"/>
        <v/>
      </c>
      <c r="T68" s="105" t="str">
        <f t="shared" si="6"/>
        <v/>
      </c>
      <c r="U68" s="31"/>
      <c r="V68" s="32"/>
      <c r="W68" s="35"/>
      <c r="X68" s="33"/>
      <c r="Y68" s="120"/>
      <c r="Z68" s="90">
        <f t="shared" si="7"/>
        <v>0</v>
      </c>
      <c r="AA68" s="90"/>
      <c r="AC68" s="5"/>
      <c r="AD68" s="5"/>
      <c r="AE68" s="5"/>
    </row>
    <row r="69" spans="1:31" s="7" customFormat="1">
      <c r="A69" s="148"/>
      <c r="B69" s="129"/>
      <c r="C69" s="129"/>
      <c r="D69" s="129"/>
      <c r="E69" s="129"/>
      <c r="F69" s="130"/>
      <c r="G69" s="131"/>
      <c r="H69" s="132"/>
      <c r="I69" s="137"/>
      <c r="J69" s="137"/>
      <c r="K69" s="137"/>
      <c r="L69" s="134"/>
      <c r="M69" s="149" t="str">
        <f t="shared" si="9"/>
        <v/>
      </c>
      <c r="N69" s="78">
        <f t="shared" si="5"/>
        <v>0</v>
      </c>
      <c r="O69" s="78" t="str">
        <f t="shared" si="10"/>
        <v/>
      </c>
      <c r="P69" s="78" t="str">
        <f t="shared" si="11"/>
        <v/>
      </c>
      <c r="Q69" s="78" t="str">
        <f t="shared" si="12"/>
        <v/>
      </c>
      <c r="R69" s="78" t="str">
        <f t="shared" si="8"/>
        <v/>
      </c>
      <c r="S69" s="105" t="str">
        <f t="shared" si="6"/>
        <v/>
      </c>
      <c r="T69" s="105" t="str">
        <f t="shared" si="6"/>
        <v/>
      </c>
      <c r="U69" s="31"/>
      <c r="V69" s="32"/>
      <c r="W69" s="35"/>
      <c r="X69" s="33"/>
      <c r="Y69" s="120"/>
      <c r="Z69" s="90">
        <f t="shared" si="7"/>
        <v>0</v>
      </c>
      <c r="AA69" s="90"/>
      <c r="AC69" s="5"/>
      <c r="AD69" s="5"/>
      <c r="AE69" s="5"/>
    </row>
    <row r="70" spans="1:31" s="7" customFormat="1">
      <c r="A70" s="148"/>
      <c r="B70" s="129"/>
      <c r="C70" s="129"/>
      <c r="D70" s="129"/>
      <c r="E70" s="129"/>
      <c r="F70" s="130"/>
      <c r="G70" s="131"/>
      <c r="H70" s="132"/>
      <c r="I70" s="137"/>
      <c r="J70" s="137"/>
      <c r="K70" s="137"/>
      <c r="L70" s="134"/>
      <c r="M70" s="149" t="str">
        <f t="shared" si="9"/>
        <v/>
      </c>
      <c r="N70" s="78">
        <f t="shared" si="5"/>
        <v>0</v>
      </c>
      <c r="O70" s="78" t="str">
        <f t="shared" si="10"/>
        <v/>
      </c>
      <c r="P70" s="78" t="str">
        <f t="shared" si="11"/>
        <v/>
      </c>
      <c r="Q70" s="78" t="str">
        <f t="shared" si="12"/>
        <v/>
      </c>
      <c r="R70" s="78" t="str">
        <f t="shared" si="8"/>
        <v/>
      </c>
      <c r="S70" s="105" t="str">
        <f t="shared" si="6"/>
        <v/>
      </c>
      <c r="T70" s="105" t="str">
        <f t="shared" si="6"/>
        <v/>
      </c>
      <c r="U70" s="31"/>
      <c r="V70" s="32"/>
      <c r="W70" s="35"/>
      <c r="X70" s="33"/>
      <c r="Y70" s="120"/>
      <c r="Z70" s="90">
        <f t="shared" si="7"/>
        <v>0</v>
      </c>
      <c r="AA70" s="90"/>
      <c r="AC70" s="5"/>
      <c r="AD70" s="5"/>
      <c r="AE70" s="5"/>
    </row>
    <row r="71" spans="1:31" s="7" customFormat="1">
      <c r="A71" s="148"/>
      <c r="B71" s="129"/>
      <c r="C71" s="129"/>
      <c r="D71" s="129"/>
      <c r="E71" s="129"/>
      <c r="F71" s="130"/>
      <c r="G71" s="131"/>
      <c r="H71" s="132"/>
      <c r="I71" s="137"/>
      <c r="J71" s="137"/>
      <c r="K71" s="137"/>
      <c r="L71" s="134"/>
      <c r="M71" s="149" t="str">
        <f t="shared" si="9"/>
        <v/>
      </c>
      <c r="N71" s="78">
        <f t="shared" si="5"/>
        <v>0</v>
      </c>
      <c r="O71" s="78" t="str">
        <f t="shared" si="10"/>
        <v/>
      </c>
      <c r="P71" s="78" t="str">
        <f t="shared" si="11"/>
        <v/>
      </c>
      <c r="Q71" s="78" t="str">
        <f t="shared" si="12"/>
        <v/>
      </c>
      <c r="R71" s="78" t="str">
        <f t="shared" si="8"/>
        <v/>
      </c>
      <c r="S71" s="105" t="str">
        <f t="shared" si="6"/>
        <v/>
      </c>
      <c r="T71" s="105" t="str">
        <f t="shared" si="6"/>
        <v/>
      </c>
      <c r="U71" s="31"/>
      <c r="V71" s="32"/>
      <c r="W71" s="35"/>
      <c r="X71" s="33"/>
      <c r="Y71" s="120"/>
      <c r="Z71" s="90">
        <f t="shared" si="7"/>
        <v>0</v>
      </c>
      <c r="AA71" s="90"/>
      <c r="AC71" s="5"/>
      <c r="AD71" s="5"/>
      <c r="AE71" s="5"/>
    </row>
    <row r="72" spans="1:31" s="7" customFormat="1">
      <c r="A72" s="148"/>
      <c r="B72" s="129"/>
      <c r="C72" s="129"/>
      <c r="D72" s="129"/>
      <c r="E72" s="129"/>
      <c r="F72" s="130"/>
      <c r="G72" s="131"/>
      <c r="H72" s="132"/>
      <c r="I72" s="137"/>
      <c r="J72" s="137"/>
      <c r="K72" s="137"/>
      <c r="L72" s="134"/>
      <c r="M72" s="149" t="str">
        <f t="shared" si="9"/>
        <v/>
      </c>
      <c r="N72" s="78">
        <f t="shared" si="5"/>
        <v>0</v>
      </c>
      <c r="O72" s="78" t="str">
        <f t="shared" si="10"/>
        <v/>
      </c>
      <c r="P72" s="78" t="str">
        <f t="shared" si="11"/>
        <v/>
      </c>
      <c r="Q72" s="78" t="str">
        <f t="shared" si="12"/>
        <v/>
      </c>
      <c r="R72" s="78" t="str">
        <f t="shared" si="8"/>
        <v/>
      </c>
      <c r="S72" s="105" t="str">
        <f t="shared" si="6"/>
        <v/>
      </c>
      <c r="T72" s="105" t="str">
        <f t="shared" si="6"/>
        <v/>
      </c>
      <c r="U72" s="31"/>
      <c r="V72" s="32"/>
      <c r="W72" s="35"/>
      <c r="X72" s="33"/>
      <c r="Y72" s="120"/>
      <c r="Z72" s="90">
        <f t="shared" si="7"/>
        <v>0</v>
      </c>
      <c r="AA72" s="90"/>
      <c r="AC72" s="5"/>
      <c r="AD72" s="5"/>
      <c r="AE72" s="5"/>
    </row>
    <row r="73" spans="1:31" s="7" customFormat="1">
      <c r="A73" s="148"/>
      <c r="B73" s="129"/>
      <c r="C73" s="129"/>
      <c r="D73" s="129"/>
      <c r="E73" s="129"/>
      <c r="F73" s="130"/>
      <c r="G73" s="131"/>
      <c r="H73" s="132"/>
      <c r="I73" s="137"/>
      <c r="J73" s="137"/>
      <c r="K73" s="137"/>
      <c r="L73" s="134"/>
      <c r="M73" s="149" t="str">
        <f t="shared" si="9"/>
        <v/>
      </c>
      <c r="N73" s="78">
        <f t="shared" si="5"/>
        <v>0</v>
      </c>
      <c r="O73" s="78" t="str">
        <f t="shared" si="10"/>
        <v/>
      </c>
      <c r="P73" s="78" t="str">
        <f t="shared" si="11"/>
        <v/>
      </c>
      <c r="Q73" s="78" t="str">
        <f t="shared" si="12"/>
        <v/>
      </c>
      <c r="R73" s="78" t="str">
        <f t="shared" si="8"/>
        <v/>
      </c>
      <c r="S73" s="105" t="str">
        <f t="shared" si="6"/>
        <v/>
      </c>
      <c r="T73" s="105" t="str">
        <f t="shared" si="6"/>
        <v/>
      </c>
      <c r="U73" s="31"/>
      <c r="V73" s="32"/>
      <c r="W73" s="35"/>
      <c r="X73" s="33"/>
      <c r="Y73" s="120"/>
      <c r="Z73" s="90">
        <f t="shared" si="7"/>
        <v>0</v>
      </c>
      <c r="AA73" s="90"/>
      <c r="AC73" s="5"/>
      <c r="AD73" s="5"/>
      <c r="AE73" s="5"/>
    </row>
    <row r="74" spans="1:31" s="7" customFormat="1">
      <c r="A74" s="148"/>
      <c r="B74" s="129"/>
      <c r="C74" s="129"/>
      <c r="D74" s="129"/>
      <c r="E74" s="129"/>
      <c r="F74" s="130"/>
      <c r="G74" s="131"/>
      <c r="H74" s="132"/>
      <c r="I74" s="137"/>
      <c r="J74" s="137"/>
      <c r="K74" s="137"/>
      <c r="L74" s="134"/>
      <c r="M74" s="149" t="str">
        <f t="shared" si="9"/>
        <v/>
      </c>
      <c r="N74" s="78">
        <f t="shared" si="5"/>
        <v>0</v>
      </c>
      <c r="O74" s="78" t="str">
        <f t="shared" si="10"/>
        <v/>
      </c>
      <c r="P74" s="78" t="str">
        <f t="shared" si="11"/>
        <v/>
      </c>
      <c r="Q74" s="78" t="str">
        <f t="shared" si="12"/>
        <v/>
      </c>
      <c r="R74" s="78" t="str">
        <f t="shared" si="8"/>
        <v/>
      </c>
      <c r="S74" s="105" t="str">
        <f t="shared" si="6"/>
        <v/>
      </c>
      <c r="T74" s="105" t="str">
        <f t="shared" si="6"/>
        <v/>
      </c>
      <c r="U74" s="31"/>
      <c r="V74" s="32"/>
      <c r="W74" s="35"/>
      <c r="X74" s="33"/>
      <c r="Y74" s="120"/>
      <c r="Z74" s="90">
        <f t="shared" si="7"/>
        <v>0</v>
      </c>
      <c r="AA74" s="90"/>
      <c r="AC74" s="5"/>
      <c r="AD74" s="5"/>
      <c r="AE74" s="5"/>
    </row>
    <row r="75" spans="1:31" s="7" customFormat="1">
      <c r="A75" s="148"/>
      <c r="B75" s="129"/>
      <c r="C75" s="129"/>
      <c r="D75" s="129"/>
      <c r="E75" s="129"/>
      <c r="F75" s="130"/>
      <c r="G75" s="131"/>
      <c r="H75" s="132"/>
      <c r="I75" s="137"/>
      <c r="J75" s="137"/>
      <c r="K75" s="137"/>
      <c r="L75" s="134"/>
      <c r="M75" s="149" t="str">
        <f t="shared" si="9"/>
        <v/>
      </c>
      <c r="N75" s="78">
        <f t="shared" si="5"/>
        <v>0</v>
      </c>
      <c r="O75" s="78" t="str">
        <f t="shared" si="10"/>
        <v/>
      </c>
      <c r="P75" s="78" t="str">
        <f t="shared" si="11"/>
        <v/>
      </c>
      <c r="Q75" s="78" t="str">
        <f t="shared" si="12"/>
        <v/>
      </c>
      <c r="R75" s="78" t="str">
        <f t="shared" si="8"/>
        <v/>
      </c>
      <c r="S75" s="105" t="str">
        <f t="shared" si="6"/>
        <v/>
      </c>
      <c r="T75" s="105" t="str">
        <f t="shared" si="6"/>
        <v/>
      </c>
      <c r="U75" s="31"/>
      <c r="V75" s="32"/>
      <c r="W75" s="35"/>
      <c r="X75" s="33"/>
      <c r="Y75" s="120"/>
      <c r="Z75" s="90">
        <f t="shared" si="7"/>
        <v>0</v>
      </c>
      <c r="AA75" s="90"/>
      <c r="AC75" s="5"/>
      <c r="AD75" s="5"/>
      <c r="AE75" s="5"/>
    </row>
    <row r="76" spans="1:31" s="7" customFormat="1">
      <c r="A76" s="148"/>
      <c r="B76" s="129"/>
      <c r="C76" s="129"/>
      <c r="D76" s="129"/>
      <c r="E76" s="129"/>
      <c r="F76" s="130"/>
      <c r="G76" s="131"/>
      <c r="H76" s="132"/>
      <c r="I76" s="137"/>
      <c r="J76" s="137"/>
      <c r="K76" s="137"/>
      <c r="L76" s="134"/>
      <c r="M76" s="149" t="str">
        <f t="shared" si="9"/>
        <v/>
      </c>
      <c r="N76" s="78">
        <f t="shared" si="5"/>
        <v>0</v>
      </c>
      <c r="O76" s="78" t="str">
        <f t="shared" si="10"/>
        <v/>
      </c>
      <c r="P76" s="78" t="str">
        <f t="shared" si="11"/>
        <v/>
      </c>
      <c r="Q76" s="78" t="str">
        <f t="shared" si="12"/>
        <v/>
      </c>
      <c r="R76" s="78" t="str">
        <f t="shared" si="8"/>
        <v/>
      </c>
      <c r="S76" s="105" t="str">
        <f t="shared" si="6"/>
        <v/>
      </c>
      <c r="T76" s="105" t="str">
        <f t="shared" si="6"/>
        <v/>
      </c>
      <c r="U76" s="31"/>
      <c r="V76" s="32"/>
      <c r="W76" s="35"/>
      <c r="X76" s="33"/>
      <c r="Y76" s="120"/>
      <c r="Z76" s="90">
        <f t="shared" si="7"/>
        <v>0</v>
      </c>
      <c r="AA76" s="90"/>
      <c r="AC76" s="5"/>
      <c r="AD76" s="5"/>
      <c r="AE76" s="5"/>
    </row>
    <row r="77" spans="1:31" s="7" customFormat="1">
      <c r="A77" s="148"/>
      <c r="B77" s="138"/>
      <c r="C77" s="129"/>
      <c r="D77" s="129"/>
      <c r="E77" s="129"/>
      <c r="F77" s="130"/>
      <c r="G77" s="131"/>
      <c r="H77" s="132"/>
      <c r="I77" s="137"/>
      <c r="J77" s="137"/>
      <c r="K77" s="137"/>
      <c r="L77" s="134"/>
      <c r="M77" s="149" t="str">
        <f t="shared" ref="M77:M88" si="13">(IF(D77="","",(IF(G77&gt;0,((D77*F77*G77)+(D77*F77)),D77*F77))))</f>
        <v/>
      </c>
      <c r="N77" s="78">
        <f t="shared" si="5"/>
        <v>0</v>
      </c>
      <c r="O77" s="78" t="str">
        <f t="shared" ref="O77:O88" si="14">(IF(N77="yes",M77,""))</f>
        <v/>
      </c>
      <c r="P77" s="78" t="str">
        <f t="shared" ref="P77:P88" si="15">IF(N77="yes",(IF(H77="yes",M77,"")),"")</f>
        <v/>
      </c>
      <c r="Q77" s="78" t="str">
        <f t="shared" ref="Q77:Q88" si="16">IF(I77="yes",M77, "")</f>
        <v/>
      </c>
      <c r="R77" s="78" t="str">
        <f t="shared" si="8"/>
        <v/>
      </c>
      <c r="S77" s="105" t="str">
        <f t="shared" si="6"/>
        <v/>
      </c>
      <c r="T77" s="105" t="str">
        <f t="shared" si="6"/>
        <v/>
      </c>
      <c r="U77" s="31"/>
      <c r="V77" s="32"/>
      <c r="W77" s="35"/>
      <c r="X77" s="33"/>
      <c r="Y77" s="120"/>
      <c r="Z77" s="90">
        <f t="shared" si="7"/>
        <v>0</v>
      </c>
      <c r="AA77" s="90"/>
      <c r="AC77" s="5"/>
      <c r="AD77" s="5"/>
      <c r="AE77" s="5"/>
    </row>
    <row r="78" spans="1:31" s="7" customFormat="1">
      <c r="A78" s="148"/>
      <c r="B78" s="129"/>
      <c r="C78" s="129"/>
      <c r="D78" s="129"/>
      <c r="E78" s="129"/>
      <c r="F78" s="130"/>
      <c r="G78" s="131"/>
      <c r="H78" s="132"/>
      <c r="I78" s="137"/>
      <c r="J78" s="137"/>
      <c r="K78" s="137"/>
      <c r="L78" s="134"/>
      <c r="M78" s="149" t="str">
        <f t="shared" si="13"/>
        <v/>
      </c>
      <c r="N78" s="78">
        <f t="shared" ref="N78:N88" si="17">I78</f>
        <v>0</v>
      </c>
      <c r="O78" s="78" t="str">
        <f t="shared" si="14"/>
        <v/>
      </c>
      <c r="P78" s="78" t="str">
        <f t="shared" si="15"/>
        <v/>
      </c>
      <c r="Q78" s="78" t="str">
        <f t="shared" si="16"/>
        <v/>
      </c>
      <c r="R78" s="78" t="str">
        <f t="shared" si="8"/>
        <v/>
      </c>
      <c r="S78" s="105" t="str">
        <f t="shared" ref="S78:T88" si="18">IF(K78="yes",M78,"")</f>
        <v/>
      </c>
      <c r="T78" s="105" t="str">
        <f t="shared" si="18"/>
        <v/>
      </c>
      <c r="U78" s="31"/>
      <c r="V78" s="32"/>
      <c r="W78" s="35"/>
      <c r="X78" s="33"/>
      <c r="Y78" s="120"/>
      <c r="Z78" s="90">
        <f t="shared" ref="Z78:Z95" si="19">(IF(X78="yes",Y78,0))</f>
        <v>0</v>
      </c>
      <c r="AA78" s="90"/>
      <c r="AC78" s="5"/>
      <c r="AD78" s="5"/>
      <c r="AE78" s="5"/>
    </row>
    <row r="79" spans="1:31" s="7" customFormat="1">
      <c r="A79" s="148"/>
      <c r="B79" s="129"/>
      <c r="C79" s="129"/>
      <c r="D79" s="129"/>
      <c r="E79" s="129"/>
      <c r="F79" s="130"/>
      <c r="G79" s="131"/>
      <c r="H79" s="132"/>
      <c r="I79" s="137"/>
      <c r="J79" s="137"/>
      <c r="K79" s="137"/>
      <c r="L79" s="134"/>
      <c r="M79" s="149" t="str">
        <f t="shared" si="13"/>
        <v/>
      </c>
      <c r="N79" s="78">
        <f t="shared" si="17"/>
        <v>0</v>
      </c>
      <c r="O79" s="78" t="str">
        <f t="shared" si="14"/>
        <v/>
      </c>
      <c r="P79" s="78" t="str">
        <f t="shared" si="15"/>
        <v/>
      </c>
      <c r="Q79" s="78" t="str">
        <f t="shared" si="16"/>
        <v/>
      </c>
      <c r="R79" s="78" t="str">
        <f t="shared" ref="R79:R88" si="20">(IF(K79="yes","",IF(I79="no",M79, "")))</f>
        <v/>
      </c>
      <c r="S79" s="105" t="str">
        <f t="shared" si="18"/>
        <v/>
      </c>
      <c r="T79" s="105" t="str">
        <f t="shared" si="18"/>
        <v/>
      </c>
      <c r="U79" s="31"/>
      <c r="V79" s="32"/>
      <c r="W79" s="35"/>
      <c r="X79" s="33"/>
      <c r="Y79" s="120"/>
      <c r="Z79" s="90">
        <f t="shared" si="19"/>
        <v>0</v>
      </c>
      <c r="AA79" s="90"/>
      <c r="AC79" s="5"/>
      <c r="AD79" s="5"/>
      <c r="AE79" s="5"/>
    </row>
    <row r="80" spans="1:31" s="7" customFormat="1">
      <c r="A80" s="148"/>
      <c r="B80" s="129"/>
      <c r="C80" s="129"/>
      <c r="D80" s="129"/>
      <c r="E80" s="129"/>
      <c r="F80" s="130"/>
      <c r="G80" s="131"/>
      <c r="H80" s="132"/>
      <c r="I80" s="137"/>
      <c r="J80" s="137"/>
      <c r="K80" s="137"/>
      <c r="L80" s="134"/>
      <c r="M80" s="149" t="str">
        <f t="shared" si="13"/>
        <v/>
      </c>
      <c r="N80" s="78">
        <f t="shared" si="17"/>
        <v>0</v>
      </c>
      <c r="O80" s="78" t="str">
        <f t="shared" si="14"/>
        <v/>
      </c>
      <c r="P80" s="78" t="str">
        <f t="shared" si="15"/>
        <v/>
      </c>
      <c r="Q80" s="78" t="str">
        <f t="shared" si="16"/>
        <v/>
      </c>
      <c r="R80" s="78" t="str">
        <f t="shared" si="20"/>
        <v/>
      </c>
      <c r="S80" s="105" t="str">
        <f t="shared" si="18"/>
        <v/>
      </c>
      <c r="T80" s="105" t="str">
        <f t="shared" si="18"/>
        <v/>
      </c>
      <c r="U80" s="31"/>
      <c r="V80" s="32"/>
      <c r="W80" s="35"/>
      <c r="X80" s="33"/>
      <c r="Y80" s="120"/>
      <c r="Z80" s="90">
        <f t="shared" si="19"/>
        <v>0</v>
      </c>
      <c r="AA80" s="90"/>
      <c r="AC80" s="5"/>
      <c r="AD80" s="5"/>
      <c r="AE80" s="5"/>
    </row>
    <row r="81" spans="1:31" s="7" customFormat="1">
      <c r="A81" s="148"/>
      <c r="B81" s="138"/>
      <c r="C81" s="129"/>
      <c r="D81" s="129"/>
      <c r="E81" s="129"/>
      <c r="F81" s="130"/>
      <c r="G81" s="131"/>
      <c r="H81" s="132"/>
      <c r="I81" s="137"/>
      <c r="J81" s="137"/>
      <c r="K81" s="137"/>
      <c r="L81" s="134"/>
      <c r="M81" s="149" t="str">
        <f t="shared" si="13"/>
        <v/>
      </c>
      <c r="N81" s="78">
        <f t="shared" si="17"/>
        <v>0</v>
      </c>
      <c r="O81" s="78" t="str">
        <f t="shared" si="14"/>
        <v/>
      </c>
      <c r="P81" s="78" t="str">
        <f t="shared" si="15"/>
        <v/>
      </c>
      <c r="Q81" s="78" t="str">
        <f t="shared" si="16"/>
        <v/>
      </c>
      <c r="R81" s="78" t="str">
        <f t="shared" si="20"/>
        <v/>
      </c>
      <c r="S81" s="105" t="str">
        <f t="shared" si="18"/>
        <v/>
      </c>
      <c r="T81" s="105" t="str">
        <f t="shared" si="18"/>
        <v/>
      </c>
      <c r="U81" s="31"/>
      <c r="V81" s="32"/>
      <c r="W81" s="35"/>
      <c r="X81" s="33"/>
      <c r="Y81" s="120"/>
      <c r="Z81" s="90">
        <f t="shared" si="19"/>
        <v>0</v>
      </c>
      <c r="AA81" s="90"/>
      <c r="AC81" s="5"/>
      <c r="AD81" s="5"/>
      <c r="AE81" s="5"/>
    </row>
    <row r="82" spans="1:31" s="7" customFormat="1">
      <c r="A82" s="148"/>
      <c r="B82" s="138"/>
      <c r="C82" s="129"/>
      <c r="D82" s="129"/>
      <c r="E82" s="129"/>
      <c r="F82" s="130"/>
      <c r="G82" s="131"/>
      <c r="H82" s="132"/>
      <c r="I82" s="137"/>
      <c r="J82" s="137"/>
      <c r="K82" s="137"/>
      <c r="L82" s="134"/>
      <c r="M82" s="149" t="str">
        <f t="shared" si="13"/>
        <v/>
      </c>
      <c r="N82" s="78">
        <f t="shared" si="17"/>
        <v>0</v>
      </c>
      <c r="O82" s="78" t="str">
        <f t="shared" si="14"/>
        <v/>
      </c>
      <c r="P82" s="78" t="str">
        <f t="shared" si="15"/>
        <v/>
      </c>
      <c r="Q82" s="78" t="str">
        <f t="shared" si="16"/>
        <v/>
      </c>
      <c r="R82" s="78" t="str">
        <f t="shared" si="20"/>
        <v/>
      </c>
      <c r="S82" s="105" t="str">
        <f t="shared" si="18"/>
        <v/>
      </c>
      <c r="T82" s="105" t="str">
        <f t="shared" si="18"/>
        <v/>
      </c>
      <c r="U82" s="31"/>
      <c r="V82" s="32"/>
      <c r="W82" s="35"/>
      <c r="X82" s="33"/>
      <c r="Y82" s="120"/>
      <c r="Z82" s="90">
        <f t="shared" si="19"/>
        <v>0</v>
      </c>
      <c r="AA82" s="90"/>
      <c r="AC82" s="5"/>
      <c r="AD82" s="5"/>
      <c r="AE82" s="5"/>
    </row>
    <row r="83" spans="1:31" s="7" customFormat="1">
      <c r="A83" s="148"/>
      <c r="B83" s="129"/>
      <c r="C83" s="129"/>
      <c r="D83" s="129"/>
      <c r="E83" s="129"/>
      <c r="F83" s="130"/>
      <c r="G83" s="131"/>
      <c r="H83" s="132"/>
      <c r="I83" s="137"/>
      <c r="J83" s="137"/>
      <c r="K83" s="137"/>
      <c r="L83" s="134"/>
      <c r="M83" s="149" t="str">
        <f t="shared" si="13"/>
        <v/>
      </c>
      <c r="N83" s="78">
        <f t="shared" si="17"/>
        <v>0</v>
      </c>
      <c r="O83" s="78" t="str">
        <f t="shared" si="14"/>
        <v/>
      </c>
      <c r="P83" s="78" t="str">
        <f t="shared" si="15"/>
        <v/>
      </c>
      <c r="Q83" s="78" t="str">
        <f t="shared" si="16"/>
        <v/>
      </c>
      <c r="R83" s="78" t="str">
        <f t="shared" si="20"/>
        <v/>
      </c>
      <c r="S83" s="105" t="str">
        <f t="shared" si="18"/>
        <v/>
      </c>
      <c r="T83" s="105" t="str">
        <f t="shared" si="18"/>
        <v/>
      </c>
      <c r="U83" s="31"/>
      <c r="V83" s="32"/>
      <c r="W83" s="35"/>
      <c r="X83" s="33"/>
      <c r="Y83" s="120"/>
      <c r="Z83" s="90">
        <f t="shared" si="19"/>
        <v>0</v>
      </c>
      <c r="AA83" s="90"/>
      <c r="AC83" s="5"/>
      <c r="AD83" s="5"/>
      <c r="AE83" s="5"/>
    </row>
    <row r="84" spans="1:31" s="7" customFormat="1">
      <c r="A84" s="148"/>
      <c r="B84" s="129"/>
      <c r="C84" s="129"/>
      <c r="D84" s="129"/>
      <c r="E84" s="129"/>
      <c r="F84" s="130"/>
      <c r="G84" s="131"/>
      <c r="H84" s="132"/>
      <c r="I84" s="137"/>
      <c r="J84" s="137"/>
      <c r="K84" s="137"/>
      <c r="L84" s="134"/>
      <c r="M84" s="149" t="str">
        <f t="shared" si="13"/>
        <v/>
      </c>
      <c r="N84" s="78">
        <f t="shared" si="17"/>
        <v>0</v>
      </c>
      <c r="O84" s="78" t="str">
        <f t="shared" si="14"/>
        <v/>
      </c>
      <c r="P84" s="78" t="str">
        <f t="shared" si="15"/>
        <v/>
      </c>
      <c r="Q84" s="78" t="str">
        <f t="shared" si="16"/>
        <v/>
      </c>
      <c r="R84" s="78" t="str">
        <f t="shared" si="20"/>
        <v/>
      </c>
      <c r="S84" s="105" t="str">
        <f t="shared" si="18"/>
        <v/>
      </c>
      <c r="T84" s="105" t="str">
        <f t="shared" si="18"/>
        <v/>
      </c>
      <c r="U84" s="31"/>
      <c r="V84" s="32"/>
      <c r="W84" s="35"/>
      <c r="X84" s="33"/>
      <c r="Y84" s="120"/>
      <c r="Z84" s="90">
        <f t="shared" si="19"/>
        <v>0</v>
      </c>
      <c r="AA84" s="90"/>
      <c r="AC84" s="5"/>
      <c r="AD84" s="5"/>
      <c r="AE84" s="5"/>
    </row>
    <row r="85" spans="1:31" s="7" customFormat="1">
      <c r="A85" s="148"/>
      <c r="B85" s="129"/>
      <c r="C85" s="129"/>
      <c r="D85" s="129"/>
      <c r="E85" s="129"/>
      <c r="F85" s="130"/>
      <c r="G85" s="131"/>
      <c r="H85" s="132"/>
      <c r="I85" s="137"/>
      <c r="J85" s="137"/>
      <c r="K85" s="137"/>
      <c r="L85" s="134"/>
      <c r="M85" s="149" t="str">
        <f t="shared" si="13"/>
        <v/>
      </c>
      <c r="N85" s="78">
        <f t="shared" si="17"/>
        <v>0</v>
      </c>
      <c r="O85" s="78" t="str">
        <f t="shared" si="14"/>
        <v/>
      </c>
      <c r="P85" s="78" t="str">
        <f t="shared" si="15"/>
        <v/>
      </c>
      <c r="Q85" s="78" t="str">
        <f t="shared" si="16"/>
        <v/>
      </c>
      <c r="R85" s="78" t="str">
        <f t="shared" si="20"/>
        <v/>
      </c>
      <c r="S85" s="105" t="str">
        <f t="shared" si="18"/>
        <v/>
      </c>
      <c r="T85" s="105" t="str">
        <f t="shared" si="18"/>
        <v/>
      </c>
      <c r="U85" s="31"/>
      <c r="V85" s="32"/>
      <c r="W85" s="35"/>
      <c r="X85" s="33"/>
      <c r="Y85" s="120"/>
      <c r="Z85" s="90">
        <f t="shared" si="19"/>
        <v>0</v>
      </c>
      <c r="AA85" s="90"/>
      <c r="AC85" s="5"/>
      <c r="AD85" s="5"/>
      <c r="AE85" s="5"/>
    </row>
    <row r="86" spans="1:31" s="7" customFormat="1">
      <c r="A86" s="148"/>
      <c r="B86" s="138"/>
      <c r="C86" s="129"/>
      <c r="D86" s="129"/>
      <c r="E86" s="129"/>
      <c r="F86" s="130"/>
      <c r="G86" s="131"/>
      <c r="H86" s="132"/>
      <c r="I86" s="137"/>
      <c r="J86" s="137"/>
      <c r="K86" s="137"/>
      <c r="L86" s="134"/>
      <c r="M86" s="149" t="str">
        <f t="shared" si="13"/>
        <v/>
      </c>
      <c r="N86" s="78">
        <f t="shared" si="17"/>
        <v>0</v>
      </c>
      <c r="O86" s="78" t="str">
        <f t="shared" si="14"/>
        <v/>
      </c>
      <c r="P86" s="78" t="str">
        <f t="shared" si="15"/>
        <v/>
      </c>
      <c r="Q86" s="78" t="str">
        <f t="shared" si="16"/>
        <v/>
      </c>
      <c r="R86" s="78" t="str">
        <f t="shared" si="20"/>
        <v/>
      </c>
      <c r="S86" s="105" t="str">
        <f t="shared" si="18"/>
        <v/>
      </c>
      <c r="T86" s="105" t="str">
        <f t="shared" si="18"/>
        <v/>
      </c>
      <c r="U86" s="31"/>
      <c r="V86" s="32"/>
      <c r="W86" s="35"/>
      <c r="X86" s="33"/>
      <c r="Y86" s="120"/>
      <c r="Z86" s="90">
        <f t="shared" si="19"/>
        <v>0</v>
      </c>
      <c r="AA86" s="90"/>
      <c r="AC86" s="5"/>
      <c r="AD86" s="5"/>
      <c r="AE86" s="5"/>
    </row>
    <row r="87" spans="1:31" s="7" customFormat="1">
      <c r="A87" s="148"/>
      <c r="B87" s="138"/>
      <c r="C87" s="129"/>
      <c r="D87" s="129"/>
      <c r="E87" s="129"/>
      <c r="F87" s="130"/>
      <c r="G87" s="131"/>
      <c r="H87" s="132"/>
      <c r="I87" s="137"/>
      <c r="J87" s="137"/>
      <c r="K87" s="137"/>
      <c r="L87" s="134"/>
      <c r="M87" s="149" t="str">
        <f t="shared" si="13"/>
        <v/>
      </c>
      <c r="N87" s="78">
        <f t="shared" si="17"/>
        <v>0</v>
      </c>
      <c r="O87" s="78" t="str">
        <f t="shared" si="14"/>
        <v/>
      </c>
      <c r="P87" s="78" t="str">
        <f t="shared" si="15"/>
        <v/>
      </c>
      <c r="Q87" s="78" t="str">
        <f t="shared" si="16"/>
        <v/>
      </c>
      <c r="R87" s="78" t="str">
        <f t="shared" si="20"/>
        <v/>
      </c>
      <c r="S87" s="105" t="str">
        <f t="shared" si="18"/>
        <v/>
      </c>
      <c r="T87" s="105" t="str">
        <f t="shared" si="18"/>
        <v/>
      </c>
      <c r="U87" s="31"/>
      <c r="V87" s="32"/>
      <c r="W87" s="35"/>
      <c r="X87" s="33"/>
      <c r="Y87" s="120"/>
      <c r="Z87" s="90">
        <f t="shared" si="19"/>
        <v>0</v>
      </c>
      <c r="AA87" s="90"/>
      <c r="AC87" s="5"/>
      <c r="AD87" s="5"/>
      <c r="AE87" s="5"/>
    </row>
    <row r="88" spans="1:31" s="7" customFormat="1">
      <c r="A88" s="150"/>
      <c r="B88" s="129"/>
      <c r="C88" s="129"/>
      <c r="D88" s="129"/>
      <c r="E88" s="129"/>
      <c r="F88" s="130"/>
      <c r="G88" s="131"/>
      <c r="H88" s="132"/>
      <c r="I88" s="137"/>
      <c r="J88" s="137"/>
      <c r="K88" s="137"/>
      <c r="L88" s="134"/>
      <c r="M88" s="149" t="str">
        <f t="shared" si="13"/>
        <v/>
      </c>
      <c r="N88" s="78">
        <f t="shared" si="17"/>
        <v>0</v>
      </c>
      <c r="O88" s="78" t="str">
        <f t="shared" si="14"/>
        <v/>
      </c>
      <c r="P88" s="78" t="str">
        <f t="shared" si="15"/>
        <v/>
      </c>
      <c r="Q88" s="78" t="str">
        <f t="shared" si="16"/>
        <v/>
      </c>
      <c r="R88" s="78" t="str">
        <f t="shared" si="20"/>
        <v/>
      </c>
      <c r="S88" s="105" t="str">
        <f t="shared" si="18"/>
        <v/>
      </c>
      <c r="T88" s="105" t="str">
        <f t="shared" si="18"/>
        <v/>
      </c>
      <c r="U88" s="31"/>
      <c r="V88" s="32"/>
      <c r="W88" s="35"/>
      <c r="X88" s="33"/>
      <c r="Y88" s="120"/>
      <c r="Z88" s="90">
        <f t="shared" si="19"/>
        <v>0</v>
      </c>
      <c r="AA88" s="90"/>
      <c r="AC88" s="5"/>
      <c r="AD88" s="5"/>
      <c r="AE88" s="5"/>
    </row>
    <row r="89" spans="1:31" s="7" customFormat="1">
      <c r="A89" s="3"/>
      <c r="B89" s="13"/>
      <c r="C89" s="13"/>
      <c r="D89" s="10"/>
      <c r="E89" s="10"/>
      <c r="F89" s="21"/>
      <c r="G89" s="22"/>
      <c r="H89" s="100"/>
      <c r="I89" s="10"/>
      <c r="J89" s="10"/>
      <c r="K89" s="10"/>
      <c r="L89" s="151"/>
      <c r="M89" s="152"/>
      <c r="N89" s="51"/>
      <c r="O89" s="51"/>
      <c r="P89" s="51"/>
      <c r="Q89" s="51"/>
      <c r="R89" s="51"/>
      <c r="S89" s="21"/>
      <c r="T89" s="21"/>
      <c r="U89" s="31"/>
      <c r="V89" s="32"/>
      <c r="W89" s="35"/>
      <c r="X89" s="33"/>
      <c r="Y89" s="120"/>
      <c r="Z89" s="90">
        <f t="shared" si="19"/>
        <v>0</v>
      </c>
      <c r="AA89" s="90"/>
      <c r="AC89" s="5"/>
      <c r="AD89" s="5"/>
      <c r="AE89" s="5"/>
    </row>
    <row r="90" spans="1:31" s="7" customFormat="1" ht="87" customHeight="1">
      <c r="A90" s="191" t="s">
        <v>42</v>
      </c>
      <c r="B90" s="192"/>
      <c r="C90" s="192"/>
      <c r="D90" s="192"/>
      <c r="E90" s="192"/>
      <c r="F90" s="192"/>
      <c r="G90" s="192"/>
      <c r="H90" s="141"/>
      <c r="I90" s="141"/>
      <c r="J90" s="141"/>
      <c r="K90" s="141"/>
      <c r="L90" s="141"/>
      <c r="M90" s="153"/>
      <c r="N90" s="180"/>
      <c r="O90" s="51"/>
      <c r="P90" s="51"/>
      <c r="Q90" s="51"/>
      <c r="R90" s="51"/>
      <c r="S90" s="51"/>
      <c r="T90" s="51"/>
      <c r="U90" s="31"/>
      <c r="V90" s="32"/>
      <c r="W90" s="35"/>
      <c r="X90" s="33"/>
      <c r="Y90" s="120"/>
      <c r="Z90" s="90">
        <f t="shared" si="19"/>
        <v>0</v>
      </c>
      <c r="AA90" s="90"/>
      <c r="AC90" s="5"/>
      <c r="AD90" s="5"/>
      <c r="AE90" s="5"/>
    </row>
    <row r="91" spans="1:31" s="7" customFormat="1" ht="55.5" customHeight="1">
      <c r="A91" s="191" t="s">
        <v>43</v>
      </c>
      <c r="B91" s="192"/>
      <c r="C91" s="192"/>
      <c r="D91" s="192"/>
      <c r="E91" s="192"/>
      <c r="F91" s="192"/>
      <c r="G91" s="192"/>
      <c r="H91" s="141"/>
      <c r="I91" s="141"/>
      <c r="J91" s="141"/>
      <c r="K91" s="141"/>
      <c r="L91" s="141"/>
      <c r="M91" s="153"/>
      <c r="N91" s="180"/>
      <c r="O91" s="51"/>
      <c r="P91" s="51"/>
      <c r="Q91" s="51"/>
      <c r="R91" s="51"/>
      <c r="S91" s="51"/>
      <c r="T91" s="51"/>
      <c r="U91" s="31"/>
      <c r="V91" s="32"/>
      <c r="W91" s="35"/>
      <c r="X91" s="33"/>
      <c r="Y91" s="120"/>
      <c r="Z91" s="90">
        <f t="shared" si="19"/>
        <v>0</v>
      </c>
      <c r="AA91" s="90"/>
      <c r="AC91" s="5"/>
      <c r="AD91" s="5"/>
      <c r="AE91" s="5"/>
    </row>
    <row r="92" spans="1:31" s="7" customFormat="1">
      <c r="A92" s="3" t="s">
        <v>44</v>
      </c>
      <c r="B92" s="13"/>
      <c r="C92" s="13"/>
      <c r="D92" s="10"/>
      <c r="E92" s="10"/>
      <c r="F92" s="21"/>
      <c r="G92" s="22"/>
      <c r="H92" s="100"/>
      <c r="I92" s="10"/>
      <c r="J92" s="10"/>
      <c r="K92" s="10"/>
      <c r="L92" s="10"/>
      <c r="M92" s="154"/>
      <c r="N92" s="10"/>
      <c r="O92" s="51"/>
      <c r="P92" s="51"/>
      <c r="Q92" s="51"/>
      <c r="R92" s="51"/>
      <c r="S92" s="51"/>
      <c r="T92" s="51"/>
      <c r="U92" s="31"/>
      <c r="V92" s="32"/>
      <c r="W92" s="35"/>
      <c r="X92" s="33"/>
      <c r="Y92" s="120"/>
      <c r="Z92" s="90">
        <f t="shared" si="19"/>
        <v>0</v>
      </c>
      <c r="AA92" s="90"/>
      <c r="AC92" s="5"/>
      <c r="AD92" s="5"/>
      <c r="AE92" s="5"/>
    </row>
    <row r="93" spans="1:31" s="7" customFormat="1">
      <c r="A93" s="3"/>
      <c r="B93" s="13"/>
      <c r="C93" s="13"/>
      <c r="D93" s="10"/>
      <c r="E93" s="10"/>
      <c r="F93" s="21"/>
      <c r="G93" s="22"/>
      <c r="H93" s="100"/>
      <c r="I93" s="10"/>
      <c r="J93" s="10"/>
      <c r="K93" s="10"/>
      <c r="L93" s="10"/>
      <c r="M93" s="154"/>
      <c r="N93" s="10"/>
      <c r="O93" s="51"/>
      <c r="P93" s="51"/>
      <c r="Q93" s="51"/>
      <c r="R93" s="51"/>
      <c r="S93" s="51"/>
      <c r="T93" s="51"/>
      <c r="U93" s="31"/>
      <c r="V93" s="32"/>
      <c r="W93" s="35"/>
      <c r="X93" s="33"/>
      <c r="Y93" s="120"/>
      <c r="Z93" s="90">
        <f t="shared" si="19"/>
        <v>0</v>
      </c>
      <c r="AA93" s="90"/>
      <c r="AC93" s="5"/>
      <c r="AD93" s="5"/>
      <c r="AE93" s="5"/>
    </row>
    <row r="94" spans="1:31" s="7" customFormat="1">
      <c r="A94" s="3"/>
      <c r="B94" s="13"/>
      <c r="C94" s="13"/>
      <c r="D94" s="10"/>
      <c r="E94" s="10"/>
      <c r="F94" s="21"/>
      <c r="G94" s="22"/>
      <c r="H94" s="100"/>
      <c r="I94" s="10"/>
      <c r="J94" s="10"/>
      <c r="K94" s="10"/>
      <c r="L94" s="10"/>
      <c r="M94" s="154"/>
      <c r="N94" s="10"/>
      <c r="O94" s="51"/>
      <c r="P94" s="51"/>
      <c r="Q94" s="51"/>
      <c r="R94" s="51"/>
      <c r="S94" s="51"/>
      <c r="T94" s="51"/>
      <c r="U94" s="31"/>
      <c r="V94" s="32"/>
      <c r="W94" s="35"/>
      <c r="X94" s="33"/>
      <c r="Y94" s="120"/>
      <c r="Z94" s="90">
        <f t="shared" si="19"/>
        <v>0</v>
      </c>
      <c r="AA94" s="90"/>
      <c r="AC94" s="5"/>
      <c r="AD94" s="5"/>
      <c r="AE94" s="5"/>
    </row>
    <row r="95" spans="1:31" s="7" customFormat="1">
      <c r="A95" s="3"/>
      <c r="B95" s="13"/>
      <c r="C95" s="13"/>
      <c r="D95" s="10"/>
      <c r="E95" s="10"/>
      <c r="F95" s="21"/>
      <c r="G95" s="22"/>
      <c r="H95" s="100"/>
      <c r="I95" s="10"/>
      <c r="J95" s="10"/>
      <c r="K95" s="10"/>
      <c r="L95" s="10"/>
      <c r="M95" s="154"/>
      <c r="N95" s="10"/>
      <c r="O95" s="51"/>
      <c r="P95" s="51"/>
      <c r="Q95" s="51"/>
      <c r="R95" s="51"/>
      <c r="S95" s="51"/>
      <c r="T95" s="51"/>
      <c r="U95" s="31"/>
      <c r="V95" s="32"/>
      <c r="W95" s="36"/>
      <c r="X95" s="34"/>
      <c r="Y95" s="121"/>
      <c r="Z95" s="90">
        <f t="shared" si="19"/>
        <v>0</v>
      </c>
      <c r="AA95" s="90"/>
      <c r="AC95" s="5"/>
      <c r="AD95" s="5"/>
      <c r="AE95" s="5"/>
    </row>
    <row r="96" spans="1:31" s="7" customFormat="1" ht="30">
      <c r="A96" s="155"/>
      <c r="B96" s="27"/>
      <c r="C96" s="27"/>
      <c r="D96" s="48"/>
      <c r="E96" s="48"/>
      <c r="F96" s="49"/>
      <c r="G96" s="50"/>
      <c r="H96" s="102"/>
      <c r="I96" s="26"/>
      <c r="J96" s="26"/>
      <c r="K96" s="26"/>
      <c r="L96" s="26" t="s">
        <v>45</v>
      </c>
      <c r="M96" s="156">
        <f>Q96</f>
        <v>0</v>
      </c>
      <c r="N96" s="59"/>
      <c r="O96" s="59">
        <f>Q96</f>
        <v>0</v>
      </c>
      <c r="P96" s="59"/>
      <c r="Q96" s="59">
        <f>SUM(P13:P95)</f>
        <v>0</v>
      </c>
      <c r="R96" s="59"/>
      <c r="S96" s="59"/>
      <c r="T96" s="59">
        <f>Q96</f>
        <v>0</v>
      </c>
      <c r="U96" s="42" t="s">
        <v>46</v>
      </c>
      <c r="V96" s="86"/>
      <c r="W96" s="200" t="s">
        <v>46</v>
      </c>
      <c r="X96" s="201"/>
      <c r="Y96" s="114"/>
      <c r="Z96" s="91">
        <f>SUM(AA13:AA95)</f>
        <v>0</v>
      </c>
      <c r="AA96" s="91"/>
      <c r="AC96" s="5"/>
      <c r="AD96" s="5"/>
      <c r="AE96" s="5"/>
    </row>
    <row r="97" spans="1:31" s="7" customFormat="1" ht="14.65" customHeight="1">
      <c r="A97" s="155"/>
      <c r="B97" s="27"/>
      <c r="C97" s="27"/>
      <c r="D97" s="48"/>
      <c r="E97" s="48"/>
      <c r="F97" s="49"/>
      <c r="G97" s="50"/>
      <c r="H97" s="102"/>
      <c r="I97" s="26"/>
      <c r="J97" s="26"/>
      <c r="K97" s="26"/>
      <c r="L97" s="26" t="s">
        <v>47</v>
      </c>
      <c r="M97" s="156" t="str">
        <f>R88</f>
        <v/>
      </c>
      <c r="N97" s="59"/>
      <c r="O97" s="59" t="str">
        <f>R88</f>
        <v/>
      </c>
      <c r="P97" s="59"/>
      <c r="Q97" s="59">
        <v>2645000</v>
      </c>
      <c r="R97" s="59"/>
      <c r="S97" s="59"/>
      <c r="T97" s="59">
        <f>SUM(S13:S89)</f>
        <v>0</v>
      </c>
      <c r="U97" s="42" t="s">
        <v>48</v>
      </c>
      <c r="V97" s="44" t="s">
        <v>49</v>
      </c>
      <c r="W97" s="185" t="s">
        <v>50</v>
      </c>
      <c r="X97" s="186"/>
      <c r="Y97" s="114"/>
      <c r="Z97" s="91">
        <f>T97</f>
        <v>0</v>
      </c>
      <c r="AA97" s="91"/>
    </row>
    <row r="98" spans="1:31" s="7" customFormat="1" ht="14.65" customHeight="1">
      <c r="A98" s="157"/>
      <c r="B98" s="64"/>
      <c r="C98" s="64"/>
      <c r="D98" s="65"/>
      <c r="E98" s="65"/>
      <c r="F98" s="66"/>
      <c r="G98" s="67"/>
      <c r="H98" s="101"/>
      <c r="I98" s="68"/>
      <c r="J98" s="68"/>
      <c r="K98" s="68"/>
      <c r="L98" s="68"/>
      <c r="M98" s="158"/>
      <c r="N98" s="79"/>
      <c r="O98" s="79"/>
      <c r="P98" s="79"/>
      <c r="Q98" s="79"/>
      <c r="R98" s="79"/>
      <c r="S98" s="79"/>
      <c r="T98" s="79"/>
      <c r="U98" s="69"/>
      <c r="V98" s="70"/>
      <c r="W98" s="176"/>
      <c r="X98" s="177"/>
      <c r="Y98" s="114"/>
      <c r="Z98" s="91"/>
      <c r="AA98" s="91"/>
    </row>
    <row r="99" spans="1:31" s="7" customFormat="1" ht="14.65" customHeight="1">
      <c r="A99" s="159"/>
      <c r="B99" s="23"/>
      <c r="C99" s="23"/>
      <c r="D99" s="23"/>
      <c r="E99" s="23"/>
      <c r="F99" s="24"/>
      <c r="G99" s="25"/>
      <c r="H99" s="102"/>
      <c r="I99" s="26"/>
      <c r="J99" s="26"/>
      <c r="K99" s="26"/>
      <c r="L99" s="26" t="s">
        <v>51</v>
      </c>
      <c r="M99" s="160">
        <f>SUM(P90:P95)</f>
        <v>0</v>
      </c>
      <c r="N99" s="58"/>
      <c r="O99" s="58">
        <f>SUM(P90:P95)</f>
        <v>0</v>
      </c>
      <c r="P99" s="58">
        <f>(O99*O101)+O99</f>
        <v>0</v>
      </c>
      <c r="Q99" s="58">
        <f>SUM(O14:O95)</f>
        <v>0</v>
      </c>
      <c r="R99" s="58"/>
      <c r="S99" s="58"/>
      <c r="T99" s="58">
        <f>Q99</f>
        <v>0</v>
      </c>
      <c r="U99" s="46" t="s">
        <v>52</v>
      </c>
      <c r="V99" s="87"/>
      <c r="W99" s="200" t="s">
        <v>53</v>
      </c>
      <c r="X99" s="201"/>
      <c r="Y99" s="115"/>
      <c r="Z99" s="92">
        <f>SUM(Z14:Z95)</f>
        <v>0</v>
      </c>
      <c r="AA99" s="92"/>
      <c r="AC99" s="183"/>
      <c r="AD99" s="183"/>
      <c r="AE99" s="5"/>
    </row>
    <row r="100" spans="1:31" s="7" customFormat="1" ht="14.65" customHeight="1">
      <c r="A100" s="161"/>
      <c r="B100" s="71"/>
      <c r="C100" s="71"/>
      <c r="D100" s="71"/>
      <c r="E100" s="71"/>
      <c r="F100" s="72"/>
      <c r="G100" s="73"/>
      <c r="H100" s="101"/>
      <c r="I100" s="68"/>
      <c r="J100" s="68"/>
      <c r="K100" s="68"/>
      <c r="L100" s="68"/>
      <c r="M100" s="162"/>
      <c r="N100" s="74"/>
      <c r="O100" s="74"/>
      <c r="P100" s="74"/>
      <c r="Q100" s="74"/>
      <c r="R100" s="74"/>
      <c r="S100" s="74"/>
      <c r="T100" s="74"/>
      <c r="U100" s="69"/>
      <c r="V100" s="75"/>
      <c r="W100" s="176"/>
      <c r="X100" s="177"/>
      <c r="Y100" s="114"/>
      <c r="Z100" s="92"/>
      <c r="AA100" s="92"/>
      <c r="AC100" s="179"/>
      <c r="AD100" s="179"/>
      <c r="AE100" s="5"/>
    </row>
    <row r="101" spans="1:31" s="7" customFormat="1" ht="30" customHeight="1">
      <c r="A101" s="163"/>
      <c r="B101" s="60"/>
      <c r="C101" s="60"/>
      <c r="D101" s="60"/>
      <c r="E101" s="60"/>
      <c r="F101" s="61"/>
      <c r="G101" s="62"/>
      <c r="H101" s="193" t="s">
        <v>54</v>
      </c>
      <c r="I101" s="193"/>
      <c r="J101" s="193"/>
      <c r="K101" s="193"/>
      <c r="L101" s="193"/>
      <c r="M101" s="164"/>
      <c r="N101" s="80"/>
      <c r="O101" s="80">
        <v>0.18</v>
      </c>
      <c r="P101" s="80"/>
      <c r="Q101" s="80">
        <v>0.18</v>
      </c>
      <c r="R101" s="80"/>
      <c r="S101" s="80"/>
      <c r="T101" s="80">
        <v>0.18</v>
      </c>
      <c r="U101" s="42" t="s">
        <v>55</v>
      </c>
      <c r="V101" s="45"/>
      <c r="W101" s="185" t="s">
        <v>56</v>
      </c>
      <c r="X101" s="186"/>
      <c r="Y101" s="116"/>
      <c r="Z101" s="93">
        <v>0.18</v>
      </c>
      <c r="AA101" s="93"/>
    </row>
    <row r="102" spans="1:31" s="7" customFormat="1">
      <c r="A102" s="165"/>
      <c r="B102" s="28"/>
      <c r="C102" s="28"/>
      <c r="D102" s="28"/>
      <c r="E102" s="28"/>
      <c r="F102" s="29"/>
      <c r="G102" s="30"/>
      <c r="H102" s="103"/>
      <c r="I102" s="26"/>
      <c r="J102" s="26"/>
      <c r="K102" s="26"/>
      <c r="L102" s="26" t="s">
        <v>57</v>
      </c>
      <c r="M102" s="166">
        <f>O101*O99</f>
        <v>0</v>
      </c>
      <c r="N102" s="63"/>
      <c r="O102" s="63">
        <f>O101*O99</f>
        <v>0</v>
      </c>
      <c r="P102" s="63"/>
      <c r="Q102" s="63">
        <f>Q101*Q99</f>
        <v>0</v>
      </c>
      <c r="R102" s="63"/>
      <c r="S102" s="63"/>
      <c r="T102" s="63">
        <f>T101*T99</f>
        <v>0</v>
      </c>
      <c r="U102" s="42" t="s">
        <v>58</v>
      </c>
      <c r="V102" s="86">
        <f>V101*V99</f>
        <v>0</v>
      </c>
      <c r="W102" s="185" t="s">
        <v>58</v>
      </c>
      <c r="X102" s="186"/>
      <c r="Y102" s="116"/>
      <c r="Z102" s="94">
        <f>Z101*Z99</f>
        <v>0</v>
      </c>
      <c r="AA102" s="94"/>
    </row>
    <row r="103" spans="1:31" s="7" customFormat="1" ht="28.5" customHeight="1">
      <c r="A103" s="165"/>
      <c r="B103" s="28"/>
      <c r="C103" s="28"/>
      <c r="D103" s="28"/>
      <c r="E103" s="28"/>
      <c r="F103" s="29"/>
      <c r="G103" s="30"/>
      <c r="H103" s="103"/>
      <c r="I103" s="26"/>
      <c r="J103" s="26"/>
      <c r="K103" s="26"/>
      <c r="L103" s="26" t="s">
        <v>59</v>
      </c>
      <c r="M103" s="166">
        <f>O102+O99</f>
        <v>0</v>
      </c>
      <c r="N103" s="63"/>
      <c r="O103" s="63">
        <f>O102+O99</f>
        <v>0</v>
      </c>
      <c r="P103" s="63"/>
      <c r="Q103" s="63">
        <f>Q102+Q99</f>
        <v>0</v>
      </c>
      <c r="R103" s="63"/>
      <c r="S103" s="63"/>
      <c r="T103" s="63">
        <f>T102+T99</f>
        <v>0</v>
      </c>
      <c r="U103" s="42" t="s">
        <v>60</v>
      </c>
      <c r="V103" s="88">
        <f>V102+V99</f>
        <v>0</v>
      </c>
      <c r="W103" s="185" t="s">
        <v>61</v>
      </c>
      <c r="X103" s="186"/>
      <c r="Y103" s="116"/>
      <c r="Z103" s="94"/>
      <c r="AA103" s="94"/>
    </row>
    <row r="104" spans="1:31" s="7" customFormat="1" ht="34.5" customHeight="1">
      <c r="A104" s="165"/>
      <c r="B104" s="28"/>
      <c r="C104" s="28"/>
      <c r="D104" s="28"/>
      <c r="E104" s="28"/>
      <c r="F104" s="29"/>
      <c r="G104" s="30"/>
      <c r="H104" s="194" t="s">
        <v>62</v>
      </c>
      <c r="I104" s="194"/>
      <c r="J104" s="194"/>
      <c r="K104" s="194"/>
      <c r="L104" s="194"/>
      <c r="M104" s="166">
        <f>SUM(O13:O88)</f>
        <v>0</v>
      </c>
      <c r="N104" s="63"/>
      <c r="O104" s="63">
        <f>SUM(Q13:Q88)</f>
        <v>0</v>
      </c>
      <c r="P104" s="63"/>
      <c r="Q104" s="63">
        <f>Q103+SUM(P14:P20)</f>
        <v>0</v>
      </c>
      <c r="R104" s="63"/>
      <c r="S104" s="63"/>
      <c r="T104" s="63">
        <f>T103+(SUM(R13:R105))</f>
        <v>0</v>
      </c>
      <c r="U104" s="31" t="s">
        <v>63</v>
      </c>
      <c r="V104" s="86"/>
      <c r="W104" s="176"/>
      <c r="X104" s="177" t="s">
        <v>64</v>
      </c>
      <c r="Y104" s="116"/>
      <c r="Z104" s="122"/>
      <c r="AA104" s="91"/>
      <c r="AC104" s="5"/>
      <c r="AD104" s="5"/>
      <c r="AE104" s="5"/>
    </row>
    <row r="105" spans="1:31" s="119" customFormat="1" ht="14.65" customHeight="1" thickBot="1">
      <c r="A105" s="167"/>
      <c r="B105" s="168"/>
      <c r="C105" s="168"/>
      <c r="D105" s="169"/>
      <c r="E105" s="169"/>
      <c r="F105" s="170"/>
      <c r="G105" s="171"/>
      <c r="H105" s="172"/>
      <c r="I105" s="173"/>
      <c r="J105" s="173"/>
      <c r="K105" s="173"/>
      <c r="L105" s="173" t="s">
        <v>65</v>
      </c>
      <c r="M105" s="174" t="e">
        <f>O103+O97</f>
        <v>#VALUE!</v>
      </c>
      <c r="N105" s="106"/>
      <c r="O105" s="106" t="e">
        <f>O103+O97</f>
        <v>#VALUE!</v>
      </c>
      <c r="P105" s="106"/>
      <c r="Q105" s="106">
        <f>Q103+Q97</f>
        <v>2645000</v>
      </c>
      <c r="R105" s="106"/>
      <c r="S105" s="106"/>
      <c r="T105" s="106">
        <f>T103+T97</f>
        <v>0</v>
      </c>
      <c r="U105" s="76" t="s">
        <v>66</v>
      </c>
      <c r="V105" s="77" t="s">
        <v>49</v>
      </c>
      <c r="W105" s="176"/>
      <c r="X105" s="177" t="s">
        <v>67</v>
      </c>
      <c r="Y105" s="116"/>
      <c r="Z105" s="94">
        <f>Z104*Z103</f>
        <v>0</v>
      </c>
      <c r="AA105" s="91"/>
    </row>
    <row r="106" spans="1:31" ht="14.65" customHeight="1">
      <c r="H106" s="1" t="s">
        <v>68</v>
      </c>
      <c r="W106" s="176"/>
      <c r="X106" s="177" t="s">
        <v>69</v>
      </c>
      <c r="Y106" s="116"/>
      <c r="Z106" s="94"/>
      <c r="AA106" s="91"/>
    </row>
    <row r="107" spans="1:31" ht="29.25" customHeight="1" thickBot="1">
      <c r="H107" s="195" t="s">
        <v>70</v>
      </c>
      <c r="I107" s="195"/>
      <c r="J107" s="195"/>
      <c r="K107" s="195"/>
      <c r="L107" s="195"/>
      <c r="M107" s="195"/>
      <c r="W107" s="176"/>
      <c r="X107" s="177" t="s">
        <v>71</v>
      </c>
      <c r="Y107" s="116"/>
      <c r="Z107" s="94">
        <f>(IF(Z105&gt;Z106,(Z105-Z106),0))</f>
        <v>0</v>
      </c>
      <c r="AA107" s="95"/>
    </row>
    <row r="108" spans="1:31">
      <c r="H108" s="123" t="s">
        <v>72</v>
      </c>
      <c r="M108" s="184" t="s">
        <v>73</v>
      </c>
      <c r="W108" s="176"/>
      <c r="X108" s="177" t="s">
        <v>74</v>
      </c>
      <c r="Y108" s="116"/>
      <c r="Z108" s="94">
        <f>(IF( Z107&gt;0,Z106,Z105))</f>
        <v>0</v>
      </c>
    </row>
    <row r="109" spans="1:31" ht="14.65" customHeight="1">
      <c r="L109" s="184"/>
      <c r="M109" s="184"/>
      <c r="T109" s="184" t="s">
        <v>75</v>
      </c>
      <c r="U109" s="184"/>
      <c r="W109" s="176"/>
      <c r="X109" s="177"/>
      <c r="Y109" s="116"/>
      <c r="Z109" s="94"/>
    </row>
    <row r="110" spans="1:31" ht="14.65" customHeight="1">
      <c r="L110" s="184"/>
      <c r="T110" s="184"/>
      <c r="U110" s="184"/>
      <c r="W110" s="176"/>
      <c r="X110" s="177"/>
      <c r="Y110" s="116"/>
      <c r="Z110" s="94"/>
    </row>
    <row r="111" spans="1:31">
      <c r="W111" s="176"/>
      <c r="X111" s="177"/>
      <c r="Y111" s="116"/>
      <c r="Z111" s="94"/>
    </row>
    <row r="112" spans="1:31">
      <c r="W112" s="185" t="s">
        <v>63</v>
      </c>
      <c r="X112" s="186"/>
      <c r="Y112" s="114"/>
      <c r="Z112" s="91">
        <f>T104</f>
        <v>0</v>
      </c>
    </row>
    <row r="113" spans="23:26" ht="15.75" thickBot="1">
      <c r="W113" s="196" t="s">
        <v>66</v>
      </c>
      <c r="X113" s="197"/>
      <c r="Y113" s="117">
        <f>(Y112+Y97)</f>
        <v>0</v>
      </c>
      <c r="Z113" s="91">
        <f>T105</f>
        <v>0</v>
      </c>
    </row>
    <row r="114" spans="23:26" ht="15.75" thickTop="1"/>
    <row r="116" spans="23:26">
      <c r="W116" s="1" t="s">
        <v>68</v>
      </c>
    </row>
    <row r="117" spans="23:26">
      <c r="W117" s="1" t="s">
        <v>76</v>
      </c>
    </row>
  </sheetData>
  <mergeCells count="24">
    <mergeCell ref="W112:X112"/>
    <mergeCell ref="W113:X113"/>
    <mergeCell ref="L109:L110"/>
    <mergeCell ref="T109:T110"/>
    <mergeCell ref="H11:H12"/>
    <mergeCell ref="W96:X96"/>
    <mergeCell ref="W97:X97"/>
    <mergeCell ref="W99:X99"/>
    <mergeCell ref="W101:X101"/>
    <mergeCell ref="W102:X102"/>
    <mergeCell ref="W11:Y11"/>
    <mergeCell ref="U11:V11"/>
    <mergeCell ref="M108:M109"/>
    <mergeCell ref="A3:N3"/>
    <mergeCell ref="AC99:AD99"/>
    <mergeCell ref="U109:U110"/>
    <mergeCell ref="W103:X103"/>
    <mergeCell ref="AA11:AA12"/>
    <mergeCell ref="A9:G9"/>
    <mergeCell ref="A90:G90"/>
    <mergeCell ref="A91:G91"/>
    <mergeCell ref="H101:L101"/>
    <mergeCell ref="H104:L104"/>
    <mergeCell ref="H107:M107"/>
  </mergeCells>
  <dataValidations count="2">
    <dataValidation type="list" allowBlank="1" showInputMessage="1" showErrorMessage="1" sqref="C89:D89 C92:D94" xr:uid="{158246F6-D04C-41AD-89B4-EFD9FC3A4C66}">
      <formula1>"professional services, labor, materials &amp; equipment, subcontractor services,analytical services"</formula1>
    </dataValidation>
    <dataValidation type="list" allowBlank="1" showInputMessage="1" showErrorMessage="1" sqref="C13:C88" xr:uid="{5C79963E-3DA5-4165-83D4-37DAB120E42C}">
      <formula1>"professional services,labor,M&amp;E,subcontractor,laboratory"</formula1>
    </dataValidation>
  </dataValidations>
  <printOptions horizontalCentered="1" verticalCentered="1"/>
  <pageMargins left="0.25" right="0.25" top="0.75" bottom="0.75" header="0.3" footer="0.3"/>
  <pageSetup scale="59" pageOrder="overThenDown" orientation="landscape" horizontalDpi="4294967293" verticalDpi="1200" r:id="rId1"/>
  <rowBreaks count="1" manualBreakCount="1">
    <brk id="88" max="20" man="1"/>
  </rowBreaks>
  <colBreaks count="1" manualBreakCount="1">
    <brk id="7" max="109"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621C9AB-9931-42A6-B077-3C010B4816C3}">
          <x14:formula1>
            <xm:f>Sheet2!$A$1:$A$2</xm:f>
          </x14:formula1>
          <xm:sqref>V6:AA7 C6:R7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30270-CE3E-4E20-AB7F-135DA59AD4A8}">
  <dimension ref="A1:A2"/>
  <sheetViews>
    <sheetView workbookViewId="0">
      <selection activeCell="A2" sqref="A2"/>
    </sheetView>
  </sheetViews>
  <sheetFormatPr defaultRowHeight="15"/>
  <sheetData>
    <row r="1" spans="1:1">
      <c r="A1" t="s">
        <v>77</v>
      </c>
    </row>
    <row r="2" spans="1:1">
      <c r="A2" t="s">
        <v>78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D2A3340C945874AB67BED04CBD95D5D" ma:contentTypeVersion="13" ma:contentTypeDescription="Create a new document." ma:contentTypeScope="" ma:versionID="b093b5e54528aa8a425076c00c361d96">
  <xsd:schema xmlns:xsd="http://www.w3.org/2001/XMLSchema" xmlns:xs="http://www.w3.org/2001/XMLSchema" xmlns:p="http://schemas.microsoft.com/office/2006/metadata/properties" xmlns:ns2="ccc2c51a-4af7-457c-a8da-510215f49173" xmlns:ns3="0c403a09-354b-4949-ba62-cbab7061104c" targetNamespace="http://schemas.microsoft.com/office/2006/metadata/properties" ma:root="true" ma:fieldsID="05269f59dfcfe4ea7ace4a09c197d7e9" ns2:_="" ns3:_="">
    <xsd:import namespace="ccc2c51a-4af7-457c-a8da-510215f49173"/>
    <xsd:import namespace="0c403a09-354b-4949-ba62-cbab7061104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c2c51a-4af7-457c-a8da-510215f491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143866a5-a1f1-4687-bbc9-01e29c035190" ma:termSetId="09814cd3-568e-fe90-9814-8d621ff8fb84" ma:anchorId="fba54fb3-c3e1-fe81-a776-ca4b69148c4d" ma:open="true" ma:isKeyword="false">
      <xsd:complexType>
        <xsd:sequence>
          <xsd:element ref="pc:Terms" minOccurs="0" maxOccurs="1"/>
        </xsd:sequence>
      </xsd:complexType>
    </xsd:element>
    <xsd:element name="MediaServiceLocation" ma:index="15" nillable="true" ma:displayName="Location" ma:indexed="true"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c403a09-354b-4949-ba62-cbab7061104c"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f638bd88-5140-4db7-a08b-d732dcfdbaae}" ma:internalName="TaxCatchAll" ma:showField="CatchAllData" ma:web="0c403a09-354b-4949-ba62-cbab7061104c">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c403a09-354b-4949-ba62-cbab7061104c" xsi:nil="true"/>
    <lcf76f155ced4ddcb4097134ff3c332f xmlns="ccc2c51a-4af7-457c-a8da-510215f49173">
      <Terms xmlns="http://schemas.microsoft.com/office/infopath/2007/PartnerControls"/>
    </lcf76f155ced4ddcb4097134ff3c332f>
    <SharedWithUsers xmlns="0c403a09-354b-4949-ba62-cbab7061104c">
      <UserInfo>
        <DisplayName>Annie D'Agostino</DisplayName>
        <AccountId>36</AccountId>
        <AccountType/>
      </UserInfo>
    </SharedWithUsers>
  </documentManagement>
</p:properties>
</file>

<file path=customXml/itemProps1.xml><?xml version="1.0" encoding="utf-8"?>
<ds:datastoreItem xmlns:ds="http://schemas.openxmlformats.org/officeDocument/2006/customXml" ds:itemID="{2D6936CD-2257-4111-B528-801B298E64E2}"/>
</file>

<file path=customXml/itemProps2.xml><?xml version="1.0" encoding="utf-8"?>
<ds:datastoreItem xmlns:ds="http://schemas.openxmlformats.org/officeDocument/2006/customXml" ds:itemID="{2608F927-DFA1-47D8-8D61-B2A24F918BB2}"/>
</file>

<file path=customXml/itemProps3.xml><?xml version="1.0" encoding="utf-8"?>
<ds:datastoreItem xmlns:ds="http://schemas.openxmlformats.org/officeDocument/2006/customXml" ds:itemID="{8C687FAB-8F02-4E4D-98DE-AF384A502A0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Limbrick</dc:creator>
  <cp:keywords/>
  <dc:description/>
  <cp:lastModifiedBy>Barbara Vadnais</cp:lastModifiedBy>
  <cp:revision/>
  <dcterms:created xsi:type="dcterms:W3CDTF">2022-02-25T16:24:08Z</dcterms:created>
  <dcterms:modified xsi:type="dcterms:W3CDTF">2023-04-26T19:38:11Z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0x010100ED2A3340C945874AB67BED04CBD95D5D</vt:lpwstr>
  </property>
  <property fmtid="{D5CDD505-2E9C-101B-9397-08002B2CF9AE}" pid="3" name="MediaServiceImageTags">
    <vt:lpwstr/>
  </property>
</Properties>
</file>